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KAROLINA\2025\AGF 2025\V. FORMATOS L.D.F AG 2025\"/>
    </mc:Choice>
  </mc:AlternateContent>
  <bookViews>
    <workbookView xWindow="-105" yWindow="-105" windowWidth="23250" windowHeight="12570" activeTab="5"/>
  </bookViews>
  <sheets>
    <sheet name="EAPED NE COG" sheetId="1" r:id="rId1"/>
    <sheet name="EAPED NE COG (2)" sheetId="2" r:id="rId2"/>
    <sheet name="EAPED NE COG (3)" sheetId="3" r:id="rId3"/>
    <sheet name="EAPED E COG" sheetId="4" r:id="rId4"/>
    <sheet name="EAPED E COG (2)" sheetId="5" r:id="rId5"/>
    <sheet name="EAPED E COG (3)" sheetId="6" r:id="rId6"/>
  </sheets>
  <definedNames>
    <definedName name="_xlnm.Print_Area" localSheetId="3">'EAPED E COG'!$A$1:$H$39</definedName>
    <definedName name="_xlnm.Print_Area" localSheetId="4">'EAPED E COG (2)'!$A$1:$H$36</definedName>
    <definedName name="_xlnm.Print_Area" localSheetId="5">'EAPED E COG (3)'!$A$1:$H$34</definedName>
    <definedName name="_xlnm.Print_Area" localSheetId="0">'EAPED NE COG'!$A$1:$H$39</definedName>
    <definedName name="_xlnm.Print_Area" localSheetId="1">'EAPED NE COG (2)'!$A$1:$H$36</definedName>
    <definedName name="_xlnm.Print_Area" localSheetId="2">'EAPED NE COG (3)'!$A$1:$H$34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G35" i="2" l="1"/>
  <c r="D30" i="2"/>
  <c r="D35" i="2" s="1"/>
  <c r="E30" i="2"/>
  <c r="E35" i="2" s="1"/>
  <c r="F30" i="2"/>
  <c r="F35" i="2" s="1"/>
  <c r="G30" i="2"/>
  <c r="C30" i="2"/>
  <c r="C35" i="2" s="1"/>
  <c r="H32" i="2"/>
  <c r="H30" i="2" s="1"/>
  <c r="H21" i="2"/>
  <c r="H15" i="2"/>
  <c r="H16" i="2"/>
  <c r="H17" i="2"/>
  <c r="H18" i="2"/>
  <c r="H19" i="2"/>
  <c r="D20" i="2"/>
  <c r="E20" i="2"/>
  <c r="F20" i="2"/>
  <c r="G20" i="2"/>
  <c r="H20" i="2"/>
  <c r="C20" i="2"/>
  <c r="D10" i="2"/>
  <c r="F10" i="2"/>
  <c r="G10" i="2"/>
  <c r="C10" i="2"/>
  <c r="H14" i="2"/>
  <c r="H10" i="2" s="1"/>
  <c r="E14" i="2"/>
  <c r="E10" i="2" s="1"/>
  <c r="F38" i="1"/>
  <c r="H30" i="1"/>
  <c r="H34" i="1"/>
  <c r="H29" i="1"/>
  <c r="E30" i="1"/>
  <c r="E31" i="1"/>
  <c r="E32" i="1"/>
  <c r="H32" i="1" s="1"/>
  <c r="E33" i="1"/>
  <c r="H33" i="1" s="1"/>
  <c r="E34" i="1"/>
  <c r="E35" i="1"/>
  <c r="H35" i="1" s="1"/>
  <c r="E36" i="1"/>
  <c r="H36" i="1" s="1"/>
  <c r="E37" i="1"/>
  <c r="H37" i="1" s="1"/>
  <c r="E29" i="1"/>
  <c r="D28" i="1"/>
  <c r="D38" i="1" s="1"/>
  <c r="F28" i="1"/>
  <c r="G28" i="1"/>
  <c r="G38" i="1" s="1"/>
  <c r="C28" i="1"/>
  <c r="C38" i="1" s="1"/>
  <c r="E20" i="1"/>
  <c r="E21" i="1"/>
  <c r="E22" i="1"/>
  <c r="E23" i="1"/>
  <c r="E24" i="1"/>
  <c r="E25" i="1"/>
  <c r="E26" i="1"/>
  <c r="E27" i="1"/>
  <c r="H20" i="1"/>
  <c r="H21" i="1"/>
  <c r="H22" i="1"/>
  <c r="H23" i="1"/>
  <c r="H24" i="1"/>
  <c r="H25" i="1"/>
  <c r="H26" i="1"/>
  <c r="H27" i="1"/>
  <c r="H11" i="1"/>
  <c r="E19" i="1"/>
  <c r="H19" i="1" s="1"/>
  <c r="H18" i="1" s="1"/>
  <c r="D18" i="1"/>
  <c r="F18" i="1"/>
  <c r="G18" i="1"/>
  <c r="H12" i="1"/>
  <c r="H13" i="1"/>
  <c r="H14" i="1"/>
  <c r="E16" i="1"/>
  <c r="E17" i="1"/>
  <c r="H17" i="1" s="1"/>
  <c r="E15" i="1"/>
  <c r="H15" i="1" s="1"/>
  <c r="H16" i="1"/>
  <c r="D10" i="1"/>
  <c r="F10" i="1"/>
  <c r="G10" i="1"/>
  <c r="C10" i="1"/>
  <c r="D9" i="1" l="1"/>
  <c r="D33" i="6"/>
  <c r="H35" i="2"/>
  <c r="C33" i="6"/>
  <c r="C9" i="1"/>
  <c r="G33" i="6"/>
  <c r="G9" i="1"/>
  <c r="H28" i="1"/>
  <c r="H38" i="1" s="1"/>
  <c r="F33" i="6"/>
  <c r="F9" i="1"/>
  <c r="E18" i="1"/>
  <c r="E28" i="1"/>
  <c r="E38" i="1" s="1"/>
  <c r="H31" i="1"/>
  <c r="H10" i="1"/>
  <c r="E10" i="1"/>
  <c r="H9" i="1" l="1"/>
  <c r="H33" i="6"/>
  <c r="E9" i="1"/>
  <c r="E33" i="6"/>
</calcChain>
</file>

<file path=xl/sharedStrings.xml><?xml version="1.0" encoding="utf-8"?>
<sst xmlns="http://schemas.openxmlformats.org/spreadsheetml/2006/main" count="243" uniqueCount="105">
  <si>
    <t xml:space="preserve">Estado Analítico del Ejercicio del Presupuesto de Egresos Detallado- LDF </t>
  </si>
  <si>
    <t xml:space="preserve">Clasificación por Objeto del Gasto </t>
  </si>
  <si>
    <t>Egresos</t>
  </si>
  <si>
    <t>Aprobado</t>
  </si>
  <si>
    <t>Ampliaciones/ (Reducciones)</t>
  </si>
  <si>
    <t>Modificado</t>
  </si>
  <si>
    <t>Devengado</t>
  </si>
  <si>
    <t>Pagado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</si>
  <si>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</si>
  <si>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</si>
  <si>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</si>
  <si>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</si>
  <si>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</si>
  <si>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</si>
  <si>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</si>
  <si>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</si>
  <si>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</si>
  <si>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</si>
  <si>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</si>
  <si>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Quimicos, Farmaceuticos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</si>
  <si>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</si>
  <si>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</si>
  <si>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</si>
  <si>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</si>
  <si>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</si>
  <si>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</si>
  <si>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</si>
  <si>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</si>
  <si>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Conservamiento</t>
  </si>
  <si>
    <t>c6) Servicios de Comunicación Social y Publicidad</t>
  </si>
  <si>
    <t>c7) Servicios de Traslado y Viáticos</t>
  </si>
  <si>
    <t>c8) Servicios Oficiales</t>
  </si>
  <si>
    <t>c9) Otros Servicios Generales</t>
  </si>
  <si>
    <t>Total de Clasificacion Por Objeto del Gasto hoja 1 de 6</t>
  </si>
  <si>
    <t>LDF /6a.1</t>
  </si>
  <si>
    <t>d1) Transferencia Internas y Asignaciónes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</si>
  <si>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</si>
  <si>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</si>
  <si>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</si>
  <si>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</si>
  <si>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</si>
  <si>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</si>
  <si>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</si>
  <si>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</si>
  <si>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</si>
  <si>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</si>
  <si>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</si>
  <si>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</si>
  <si>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</si>
  <si>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</si>
  <si>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</si>
  <si>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</si>
  <si>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Bienes Intangibles</t>
  </si>
  <si>
    <t>f1) Obra Pública en Bienes de Dominio Público</t>
  </si>
  <si>
    <t>f2) Obra Pública en Bienes Propios</t>
  </si>
  <si>
    <t>f3) Proyectos Productivos y Acciones de Fomento</t>
  </si>
  <si>
    <t>Total de Clasificacion Por Objeto del Gasto hoja 2 de 6</t>
  </si>
  <si>
    <t>LDF /6a.2</t>
  </si>
  <si>
    <t>g1) Inversiones Para el Fomento de Actividades Productivas</t>
  </si>
  <si>
    <t>g2) Acciones y Participaciones de Capital</t>
  </si>
  <si>
    <t>g3) Compra de Titulos y Valores</t>
  </si>
  <si>
    <t xml:space="preserve">g4) Concesión de Préstamos </t>
  </si>
  <si>
    <t>g5) Inversiones de Fideicomisos, Mandatos y Otros Análogos              Fideicomisos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</si>
  <si>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</si>
  <si>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</si>
  <si>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</si>
  <si>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</si>
  <si>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</si>
  <si>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</si>
  <si>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</si>
  <si>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</si>
  <si>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</si>
  <si>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</si>
  <si>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</si>
  <si>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</si>
  <si>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Total de Clasificacion Por Objeto del Gasto hoja 3 de 6</t>
  </si>
  <si>
    <t>LDF /6a.3</t>
  </si>
  <si>
    <t>II. Gasto Etiquetado  (II=A+B+C+D+E+F+G+H+I)</t>
  </si>
  <si>
    <t>Total de Clasificacion Por Objeto del Gasto hoja 4 de 6</t>
  </si>
  <si>
    <t>LDF /6a.4</t>
  </si>
  <si>
    <t>Total de Clasificacion Por Objeto del Gasto hoja 5 de 6</t>
  </si>
  <si>
    <t>LDF /6a.5</t>
  </si>
  <si>
    <t>Total de Clasificacion Por Objeto del Gasto hoja 6 de 6</t>
  </si>
  <si>
    <t xml:space="preserve">Total de Clasificacion Por Objeto del Gasto </t>
  </si>
  <si>
    <t>LDF /6a.6</t>
  </si>
  <si>
    <r>
      <t xml:space="preserve">I. Gasto No Etiquetado </t>
    </r>
    <r>
      <rPr>
        <sz val="8"/>
        <rFont val="Arial"/>
        <family val="2"/>
      </rPr>
      <t>(A+B+C+D+E+F+G+H+I)</t>
    </r>
  </si>
  <si>
    <r>
      <t xml:space="preserve">A. Servicios Personales </t>
    </r>
    <r>
      <rPr>
        <sz val="8"/>
        <rFont val="Arial"/>
        <family val="2"/>
      </rPr>
      <t>(A=a1+a2+a3+a4+a5+a6+a7)</t>
    </r>
  </si>
  <si>
    <r>
      <t xml:space="preserve">B. Materiales y Suministros  </t>
    </r>
    <r>
      <rPr>
        <sz val="8"/>
        <rFont val="Arial"/>
        <family val="2"/>
      </rPr>
      <t>(B=b1+b2+b3+b4+b5+b6+b7+b8+b9)</t>
    </r>
  </si>
  <si>
    <r>
      <t xml:space="preserve">C. Servicios Generales  </t>
    </r>
    <r>
      <rPr>
        <sz val="8"/>
        <rFont val="Arial"/>
        <family val="2"/>
      </rPr>
      <t>(C=c1+c2+c3+c4+c5+c6+c7+c8+c9)</t>
    </r>
  </si>
  <si>
    <r>
      <t xml:space="preserve">D. Transferencias, Asignaciones, Subsidios y Otras Ayudas  </t>
    </r>
    <r>
      <rPr>
        <sz val="8"/>
        <rFont val="Arial"/>
        <family val="2"/>
      </rPr>
      <t>(D=d1+d2+d3+d4+d5+d6+d7+d8+d9)</t>
    </r>
  </si>
  <si>
    <r>
      <t xml:space="preserve">E. Bienes Muebles, Inmuebles e Intangibles  </t>
    </r>
    <r>
      <rPr>
        <sz val="8"/>
        <rFont val="Arial"/>
        <family val="2"/>
      </rPr>
      <t>(E=e1+e2+e3+e4+e5+e6+e7+e8+e9)</t>
    </r>
  </si>
  <si>
    <r>
      <t xml:space="preserve">F. Inversión Pública  </t>
    </r>
    <r>
      <rPr>
        <sz val="8"/>
        <rFont val="Arial"/>
        <family val="2"/>
      </rPr>
      <t>(F=f1+f2+f3)</t>
    </r>
  </si>
  <si>
    <r>
      <t xml:space="preserve">G. Inversiones Financieras y Otras Provisiones  </t>
    </r>
    <r>
      <rPr>
        <sz val="8"/>
        <rFont val="Arial"/>
        <family val="2"/>
      </rPr>
      <t>(G=g1+g2+g3+g4+g5+g6+g7)</t>
    </r>
  </si>
  <si>
    <r>
      <t xml:space="preserve">H. Participaciones y Aportaciones  </t>
    </r>
    <r>
      <rPr>
        <sz val="8"/>
        <rFont val="Arial"/>
        <family val="2"/>
      </rPr>
      <t>(H=h1+h2+h3)</t>
    </r>
  </si>
  <si>
    <r>
      <t xml:space="preserve">I. Deuda Pública  </t>
    </r>
    <r>
      <rPr>
        <sz val="8"/>
        <rFont val="Arial"/>
        <family val="2"/>
      </rPr>
      <t>(I=i1+i2+i3+i4+i5+i6+i7)</t>
    </r>
  </si>
  <si>
    <r>
      <t xml:space="preserve">A. Servicios Personales  </t>
    </r>
    <r>
      <rPr>
        <sz val="8"/>
        <rFont val="Arial"/>
        <family val="2"/>
      </rPr>
      <t>(A=a1+a2+a3+a4+a5+a6+a7)</t>
    </r>
  </si>
  <si>
    <r>
      <t xml:space="preserve">D. Transferencias, Asignaciones, Subsidios y Otras Ayudas  </t>
    </r>
    <r>
      <rPr>
        <sz val="8"/>
        <rFont val="Arial"/>
        <family val="2"/>
      </rPr>
      <t>(D=d1+d2+d3+d4+d5+d6+d7+d8d+9d)</t>
    </r>
  </si>
  <si>
    <r>
      <t xml:space="preserve">H. Participaciones y Aportaciones  </t>
    </r>
    <r>
      <rPr>
        <sz val="8"/>
        <rFont val="Arial"/>
        <family val="2"/>
      </rPr>
      <t>(H=h1h+h2h+h3)</t>
    </r>
  </si>
  <si>
    <t>Avance de Gestión Financiera 2025</t>
  </si>
  <si>
    <t>(PESOS)</t>
  </si>
  <si>
    <t xml:space="preserve">Concepto </t>
  </si>
  <si>
    <t xml:space="preserve">Subejercicio
</t>
  </si>
  <si>
    <t>Del 01 de Enero al 30 de Junio de 2025</t>
  </si>
  <si>
    <t xml:space="preserve">Instituto de Cultura Física y Deporte del Estado de Zacatecas </t>
  </si>
  <si>
    <t xml:space="preserve"> Instituto de Cultura Física y Deporte del Estado de Zacatecas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</si>
</sst>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#,##0_ ;\-#,##0\ "/>
    <numFmt numFmtId="166" formatCode="General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Gotham Book"/>
    </font>
    <font>
      <sz val="8"/>
      <color theme="0" tint="-0.499984740745262"/>
      <name val="Gotham Book"/>
    </font>
    <font>
      <sz val="8"/>
      <name val="Gotham Book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Montserrat"/>
    </font>
    <font>
      <b/>
      <sz val="8"/>
      <name val="Arial"/>
      <family val="2"/>
    </font>
    <font>
      <b/>
      <sz val="8"/>
      <color theme="0" tint="-0.499984740745262"/>
      <name val="Gotham Book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4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8F302E"/>
      </left>
      <right style="medium">
        <color theme="0"/>
      </right>
      <top/>
      <bottom style="medium">
        <color theme="0"/>
      </bottom>
      <diagonal/>
    </border>
    <border>
      <left style="thin">
        <color rgb="FF8F302E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9">
    <xf numFmtId="0" fontId="0" fillId="0" borderId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1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166" fontId="21" fillId="0" borderId="0"/>
    <xf numFmtId="43" fontId="22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</cellStyleXfs>
  <cellXfs count="47"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4" fillId="0" borderId="0" xfId="0" applyNumberFormat="1" applyFont="1"/>
    <xf numFmtId="3" fontId="4" fillId="2" borderId="0" xfId="0" applyNumberFormat="1" applyFont="1" applyFill="1" applyAlignment="1">
      <alignment horizontal="right" vertical="center" wrapText="1"/>
    </xf>
    <xf numFmtId="165" fontId="4" fillId="0" borderId="0" xfId="0" applyNumberFormat="1" applyFont="1"/>
    <xf numFmtId="0" fontId="5" fillId="0" borderId="0" xfId="0" applyFont="1"/>
    <xf numFmtId="3" fontId="5" fillId="0" borderId="0" xfId="0" applyNumberFormat="1" applyFont="1"/>
    <xf numFmtId="3" fontId="5" fillId="2" borderId="0" xfId="0" applyNumberFormat="1" applyFont="1" applyFill="1" applyAlignment="1">
      <alignment horizontal="right" vertical="center" wrapText="1"/>
    </xf>
    <xf numFmtId="0" fontId="25" fillId="34" borderId="2" xfId="0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horizontal="right" vertical="center" wrapText="1"/>
    </xf>
    <xf numFmtId="3" fontId="3" fillId="2" borderId="9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3" fontId="27" fillId="2" borderId="5" xfId="0" applyNumberFormat="1" applyFont="1" applyFill="1" applyBorder="1" applyAlignment="1">
      <alignment horizontal="righ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3" fontId="24" fillId="2" borderId="5" xfId="0" applyNumberFormat="1" applyFont="1" applyFill="1" applyBorder="1" applyAlignment="1">
      <alignment horizontal="right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vertical="center" wrapText="1"/>
    </xf>
    <xf numFmtId="0" fontId="27" fillId="2" borderId="6" xfId="0" applyFont="1" applyFill="1" applyBorder="1" applyAlignment="1">
      <alignment horizontal="justify" vertical="center" wrapText="1"/>
    </xf>
    <xf numFmtId="0" fontId="27" fillId="2" borderId="7" xfId="0" applyFont="1" applyFill="1" applyBorder="1" applyAlignment="1">
      <alignment horizontal="justify" vertical="center" wrapText="1"/>
    </xf>
    <xf numFmtId="3" fontId="27" fillId="2" borderId="8" xfId="0" applyNumberFormat="1" applyFont="1" applyFill="1" applyBorder="1" applyAlignment="1">
      <alignment vertical="center" wrapText="1"/>
    </xf>
    <xf numFmtId="0" fontId="28" fillId="0" borderId="0" xfId="0" applyFont="1"/>
    <xf numFmtId="0" fontId="29" fillId="0" borderId="0" xfId="0" applyFont="1"/>
    <xf numFmtId="164" fontId="27" fillId="2" borderId="5" xfId="0" applyNumberFormat="1" applyFont="1" applyFill="1" applyBorder="1" applyAlignment="1">
      <alignment horizontal="right" vertical="center" wrapText="1"/>
    </xf>
    <xf numFmtId="3" fontId="27" fillId="2" borderId="4" xfId="0" applyNumberFormat="1" applyFont="1" applyFill="1" applyBorder="1" applyAlignment="1">
      <alignment horizontal="right" vertical="center" wrapText="1"/>
    </xf>
    <xf numFmtId="3" fontId="24" fillId="2" borderId="4" xfId="0" applyNumberFormat="1" applyFont="1" applyFill="1" applyBorder="1" applyAlignment="1">
      <alignment horizontal="right" vertical="center" wrapText="1"/>
    </xf>
    <xf numFmtId="3" fontId="27" fillId="2" borderId="7" xfId="0" applyNumberFormat="1" applyFont="1" applyFill="1" applyBorder="1" applyAlignment="1">
      <alignment vertical="center" wrapText="1"/>
    </xf>
    <xf numFmtId="0" fontId="27" fillId="2" borderId="3" xfId="0" applyFont="1" applyFill="1" applyBorder="1" applyAlignment="1">
      <alignment horizontal="justify" vertical="center" wrapText="1"/>
    </xf>
    <xf numFmtId="0" fontId="27" fillId="2" borderId="4" xfId="0" applyFont="1" applyFill="1" applyBorder="1" applyAlignment="1">
      <alignment horizontal="justify" vertical="center" wrapText="1"/>
    </xf>
    <xf numFmtId="3" fontId="27" fillId="2" borderId="5" xfId="0" applyNumberFormat="1" applyFont="1" applyFill="1" applyBorder="1" applyAlignment="1">
      <alignment vertical="center" wrapText="1"/>
    </xf>
    <xf numFmtId="164" fontId="24" fillId="2" borderId="5" xfId="0" applyNumberFormat="1" applyFont="1" applyFill="1" applyBorder="1" applyAlignment="1">
      <alignment horizontal="right" vertical="center" wrapText="1"/>
    </xf>
    <xf numFmtId="164" fontId="30" fillId="0" borderId="0" xfId="0" applyNumberFormat="1" applyFont="1"/>
    <xf numFmtId="164" fontId="27" fillId="2" borderId="8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/>
    </xf>
    <xf numFmtId="0" fontId="25" fillId="34" borderId="22" xfId="0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/>
    </xf>
    <xf numFmtId="0" fontId="25" fillId="34" borderId="23" xfId="0" applyFont="1" applyFill="1" applyBorder="1" applyAlignment="1">
      <alignment horizontal="center" vertical="center"/>
    </xf>
    <xf numFmtId="0" fontId="25" fillId="34" borderId="2" xfId="0" applyFont="1" applyFill="1" applyBorder="1" applyAlignment="1">
      <alignment horizontal="center" vertical="center"/>
    </xf>
    <xf numFmtId="0" fontId="25" fillId="34" borderId="1" xfId="0" applyFont="1" applyFill="1" applyBorder="1" applyAlignment="1">
      <alignment horizontal="center" vertical="center" wrapText="1"/>
    </xf>
    <xf numFmtId="0" fontId="25" fillId="34" borderId="20" xfId="0" applyFont="1" applyFill="1" applyBorder="1" applyAlignment="1">
      <alignment horizontal="center" vertical="center" wrapText="1"/>
    </xf>
    <xf numFmtId="0" fontId="25" fillId="34" borderId="2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</cellXfs>
  <cellStyles count="49">
    <cellStyle name="=C:\WINNT\SYSTEM32\COMMAND.COM" xfId="43"/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2" xfId="44"/>
    <cellStyle name="Millares 2 2" xfId="47"/>
    <cellStyle name="Millares 3" xfId="41"/>
    <cellStyle name="Neutral" xfId="7" builtinId="28" customBuiltin="1"/>
    <cellStyle name="Normal" xfId="0" builtinId="0"/>
    <cellStyle name="Normal 2" xfId="42"/>
    <cellStyle name="Normal 3" xfId="48"/>
    <cellStyle name="Normal 9" xfId="45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6"/>
    <cellStyle name="Total" xfId="16" builtinId="25" customBuiltin="1"/>
  </cellStyles>
  <dxfs count="0"/>
  <tableStyles count="0" defaultTableStyle="TableStyleMedium2" defaultPivotStyle="PivotStyleLight16"/>
  <colors>
    <mruColors>
      <color rgb="FF8F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998219</xdr:colOff>
      <xdr:row>1</xdr:row>
      <xdr:rowOff>32385</xdr:rowOff>
    </xdr:from>
    <xdr:to>
      <xdr:col>1</xdr:col>
      <xdr:colOff>1838324</xdr:colOff>
      <xdr:row>4</xdr:row>
      <xdr:rowOff>161925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19" y="260985"/>
          <a:ext cx="840105" cy="815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47625</xdr:colOff>
      <xdr:row>1</xdr:row>
      <xdr:rowOff>28574</xdr:rowOff>
    </xdr:from>
    <xdr:to>
      <xdr:col>6</xdr:col>
      <xdr:colOff>809625</xdr:colOff>
      <xdr:row>4</xdr:row>
      <xdr:rowOff>171449</xdr:rowOff>
    </xdr:to>
    <xdr:pic>
      <xdr:nvPicPr>
        <xdr:cNvPr id="4" name="Imagen 9"/>
        <xdr:cNvPicPr/>
      </xdr:nvPicPr>
      <xdr:blipFill>
        <a:blip xmlns:r="http://schemas.openxmlformats.org/officeDocument/2006/relationships" r:embed="rId2"/>
        <a:srcRect l="9926" t="9938" r="9926" b="15259"/>
        <a:stretch/>
      </xdr:blipFill>
      <xdr:spPr>
        <a:xfrm>
          <a:off x="8867775" y="257174"/>
          <a:ext cx="762000" cy="8286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851535</xdr:colOff>
      <xdr:row>1</xdr:row>
      <xdr:rowOff>57150</xdr:rowOff>
    </xdr:from>
    <xdr:to>
      <xdr:col>1</xdr:col>
      <xdr:colOff>1609724</xdr:colOff>
      <xdr:row>4</xdr:row>
      <xdr:rowOff>152399</xdr:rowOff>
    </xdr:to>
    <xdr:pic>
      <xdr:nvPicPr>
        <xdr:cNvPr id="4" name="Imagen 3" descr="brand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" y="285750"/>
          <a:ext cx="758189" cy="7810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1</xdr:row>
      <xdr:rowOff>47624</xdr:rowOff>
    </xdr:from>
    <xdr:to>
      <xdr:col>6</xdr:col>
      <xdr:colOff>952500</xdr:colOff>
      <xdr:row>4</xdr:row>
      <xdr:rowOff>152399</xdr:rowOff>
    </xdr:to>
    <xdr:pic>
      <xdr:nvPicPr>
        <xdr:cNvPr id="5" name="Imagen 9"/>
        <xdr:cNvPicPr/>
      </xdr:nvPicPr>
      <xdr:blipFill>
        <a:blip xmlns:r="http://schemas.openxmlformats.org/officeDocument/2006/relationships" r:embed="rId2"/>
        <a:srcRect l="9926" t="9938" r="9926" b="15259"/>
        <a:stretch/>
      </xdr:blipFill>
      <xdr:spPr>
        <a:xfrm>
          <a:off x="8315325" y="276224"/>
          <a:ext cx="762000" cy="7905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1</xdr:row>
      <xdr:rowOff>66674</xdr:rowOff>
    </xdr:from>
    <xdr:to>
      <xdr:col>1</xdr:col>
      <xdr:colOff>1724024</xdr:colOff>
      <xdr:row>4</xdr:row>
      <xdr:rowOff>190499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299" y="295274"/>
          <a:ext cx="771525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857249</xdr:colOff>
      <xdr:row>1</xdr:row>
      <xdr:rowOff>0</xdr:rowOff>
    </xdr:from>
    <xdr:to>
      <xdr:col>6</xdr:col>
      <xdr:colOff>657224</xdr:colOff>
      <xdr:row>4</xdr:row>
      <xdr:rowOff>152400</xdr:rowOff>
    </xdr:to>
    <xdr:pic>
      <xdr:nvPicPr>
        <xdr:cNvPr id="5" name="Imagen 9"/>
        <xdr:cNvPicPr/>
      </xdr:nvPicPr>
      <xdr:blipFill>
        <a:blip xmlns:r="http://schemas.openxmlformats.org/officeDocument/2006/relationships" r:embed="rId2"/>
        <a:srcRect l="9926" t="9938" r="9926" b="15259"/>
        <a:stretch/>
      </xdr:blipFill>
      <xdr:spPr>
        <a:xfrm>
          <a:off x="8000999" y="228600"/>
          <a:ext cx="771525" cy="838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990601</xdr:colOff>
      <xdr:row>1</xdr:row>
      <xdr:rowOff>66676</xdr:rowOff>
    </xdr:from>
    <xdr:to>
      <xdr:col>1</xdr:col>
      <xdr:colOff>1876424</xdr:colOff>
      <xdr:row>4</xdr:row>
      <xdr:rowOff>171450</xdr:rowOff>
    </xdr:to>
    <xdr:pic>
      <xdr:nvPicPr>
        <xdr:cNvPr id="5" name="Imagen 4" descr="brand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295276"/>
          <a:ext cx="885823" cy="790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209550</xdr:colOff>
      <xdr:row>1</xdr:row>
      <xdr:rowOff>76200</xdr:rowOff>
    </xdr:from>
    <xdr:to>
      <xdr:col>6</xdr:col>
      <xdr:colOff>1085850</xdr:colOff>
      <xdr:row>4</xdr:row>
      <xdr:rowOff>209550</xdr:rowOff>
    </xdr:to>
    <xdr:pic>
      <xdr:nvPicPr>
        <xdr:cNvPr id="4" name="Imagen 9"/>
        <xdr:cNvPicPr/>
      </xdr:nvPicPr>
      <xdr:blipFill>
        <a:blip xmlns:r="http://schemas.openxmlformats.org/officeDocument/2006/relationships" r:embed="rId2"/>
        <a:srcRect l="9926" t="9938" r="9926" b="15259"/>
        <a:stretch/>
      </xdr:blipFill>
      <xdr:spPr>
        <a:xfrm>
          <a:off x="8763000" y="304800"/>
          <a:ext cx="876300" cy="81915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619126</xdr:colOff>
      <xdr:row>0</xdr:row>
      <xdr:rowOff>142875</xdr:rowOff>
    </xdr:from>
    <xdr:to>
      <xdr:col>1</xdr:col>
      <xdr:colOff>1495426</xdr:colOff>
      <xdr:row>4</xdr:row>
      <xdr:rowOff>85725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6" y="142875"/>
          <a:ext cx="8763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57149</xdr:colOff>
      <xdr:row>1</xdr:row>
      <xdr:rowOff>19049</xdr:rowOff>
    </xdr:from>
    <xdr:to>
      <xdr:col>6</xdr:col>
      <xdr:colOff>866774</xdr:colOff>
      <xdr:row>4</xdr:row>
      <xdr:rowOff>219074</xdr:rowOff>
    </xdr:to>
    <xdr:pic>
      <xdr:nvPicPr>
        <xdr:cNvPr id="5" name="Imagen 9"/>
        <xdr:cNvPicPr/>
      </xdr:nvPicPr>
      <xdr:blipFill>
        <a:blip xmlns:r="http://schemas.openxmlformats.org/officeDocument/2006/relationships" r:embed="rId2"/>
        <a:srcRect l="9926" t="9938" r="9926" b="15259"/>
        <a:stretch/>
      </xdr:blipFill>
      <xdr:spPr>
        <a:xfrm>
          <a:off x="8191499" y="247649"/>
          <a:ext cx="809625" cy="88582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1</xdr:row>
      <xdr:rowOff>0</xdr:rowOff>
    </xdr:from>
    <xdr:to>
      <xdr:col>1</xdr:col>
      <xdr:colOff>1771649</xdr:colOff>
      <xdr:row>4</xdr:row>
      <xdr:rowOff>133350</xdr:rowOff>
    </xdr:to>
    <xdr:pic>
      <xdr:nvPicPr>
        <xdr:cNvPr id="3" name="Imagen 2" descr="brand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228600"/>
          <a:ext cx="819149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238125</xdr:colOff>
      <xdr:row>0</xdr:row>
      <xdr:rowOff>228599</xdr:rowOff>
    </xdr:from>
    <xdr:to>
      <xdr:col>7</xdr:col>
      <xdr:colOff>76200</xdr:colOff>
      <xdr:row>4</xdr:row>
      <xdr:rowOff>180974</xdr:rowOff>
    </xdr:to>
    <xdr:pic>
      <xdr:nvPicPr>
        <xdr:cNvPr id="5" name="Imagen 9"/>
        <xdr:cNvPicPr/>
      </xdr:nvPicPr>
      <xdr:blipFill>
        <a:blip xmlns:r="http://schemas.openxmlformats.org/officeDocument/2006/relationships" r:embed="rId2"/>
        <a:srcRect l="9926" t="9938" r="9926" b="15259"/>
        <a:stretch/>
      </xdr:blipFill>
      <xdr:spPr>
        <a:xfrm>
          <a:off x="8543925" y="228599"/>
          <a:ext cx="876300" cy="8667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view="pageBreakPreview" topLeftCell="A22" zoomScaleSheetLayoutView="100" workbookViewId="0">
      <selection activeCell="I38" sqref="I38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5703125" style="1" bestFit="1" customWidth="1"/>
    <col min="4" max="6" width="18.28515625" style="1" bestFit="1" customWidth="1"/>
    <col min="7" max="7" width="16.5703125" style="1" customWidth="1"/>
    <col min="8" max="8" width="16.140625" style="1" customWidth="1"/>
    <col min="9" max="16384" width="11.42578125" style="1"/>
  </cols>
  <sheetData>
    <row r="1" spans="1:8" ht="18" customHeight="1">
      <c r="A1" s="36" t="s">
        <v>98</v>
      </c>
      <c r="B1" s="36"/>
      <c r="C1" s="36"/>
      <c r="D1" s="36"/>
      <c r="E1" s="36"/>
      <c r="F1" s="36"/>
      <c r="G1" s="36"/>
      <c r="H1" s="36"/>
    </row>
    <row r="2" spans="1:8" ht="18" customHeight="1">
      <c r="A2" s="36" t="s">
        <v>103</v>
      </c>
      <c r="B2" s="36"/>
      <c r="C2" s="36"/>
      <c r="D2" s="36"/>
      <c r="E2" s="36"/>
      <c r="F2" s="36"/>
      <c r="G2" s="36"/>
      <c r="H2" s="36"/>
    </row>
    <row r="3" spans="1:8" ht="18" customHeight="1">
      <c r="A3" s="36" t="s">
        <v>0</v>
      </c>
      <c r="B3" s="36"/>
      <c r="C3" s="36"/>
      <c r="D3" s="36"/>
      <c r="E3" s="36"/>
      <c r="F3" s="36"/>
      <c r="G3" s="36"/>
      <c r="H3" s="36"/>
    </row>
    <row r="4" spans="1:8" ht="18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8" customHeight="1">
      <c r="A5" s="36" t="s">
        <v>102</v>
      </c>
      <c r="B5" s="36"/>
      <c r="C5" s="36"/>
      <c r="D5" s="36"/>
      <c r="E5" s="36"/>
      <c r="F5" s="36"/>
      <c r="G5" s="36"/>
      <c r="H5" s="36"/>
    </row>
    <row r="6" spans="1:8" s="14" customFormat="1">
      <c r="A6" s="36" t="s">
        <v>99</v>
      </c>
      <c r="B6" s="36"/>
      <c r="C6" s="36"/>
      <c r="D6" s="36"/>
      <c r="E6" s="36"/>
      <c r="F6" s="36"/>
      <c r="G6" s="36"/>
      <c r="H6" s="36"/>
    </row>
    <row r="7" spans="1:8" ht="15.6" customHeight="1" thickBot="1">
      <c r="A7" s="37" t="s">
        <v>100</v>
      </c>
      <c r="B7" s="38"/>
      <c r="C7" s="41" t="s">
        <v>2</v>
      </c>
      <c r="D7" s="41"/>
      <c r="E7" s="41"/>
      <c r="F7" s="41"/>
      <c r="G7" s="41"/>
      <c r="H7" s="42" t="s">
        <v>101</v>
      </c>
    </row>
    <row r="8" spans="1:8" ht="27.6" customHeight="1" thickBot="1">
      <c r="A8" s="39"/>
      <c r="B8" s="40"/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43"/>
    </row>
    <row r="9" spans="1:8" ht="15" customHeight="1">
      <c r="A9" s="44" t="s">
        <v>85</v>
      </c>
      <c r="B9" s="45"/>
      <c r="C9" s="15">
        <f>+C38+'EAPED NE COG (2)'!C35+'EAPED NE COG (3)'!C33+'EAPED E COG'!C38+'EAPED E COG (2)'!C35+'EAPED E COG (3)'!C32</f>
        <v>104583170.69999999</v>
      </c>
      <c r="D9" s="26">
        <f>+D38+'EAPED NE COG (2)'!D35+'EAPED NE COG (3)'!D33+'EAPED E COG'!D38+'EAPED E COG (2)'!D35+'EAPED E COG (3)'!D32</f>
        <v>-3339225.6499999994</v>
      </c>
      <c r="E9" s="15">
        <f>+E38+'EAPED NE COG (2)'!E35+'EAPED NE COG (3)'!E33+'EAPED E COG'!E38+'EAPED E COG (2)'!E35+'EAPED E COG (3)'!E32</f>
        <v>101243945.05000001</v>
      </c>
      <c r="F9" s="15">
        <f>+F38+'EAPED NE COG (2)'!F35+'EAPED NE COG (3)'!F33+'EAPED E COG'!F38+'EAPED E COG (2)'!F35+'EAPED E COG (3)'!F32</f>
        <v>64780250.890000001</v>
      </c>
      <c r="G9" s="15">
        <f>+G38+'EAPED NE COG (2)'!G35+'EAPED NE COG (3)'!G33+'EAPED E COG'!G38+'EAPED E COG (2)'!G35+'EAPED E COG (3)'!G32</f>
        <v>63222911.689999998</v>
      </c>
      <c r="H9" s="15">
        <f>+H38+'EAPED NE COG (2)'!H35+'EAPED NE COG (3)'!H33+'EAPED E COG'!H38+'EAPED E COG (2)'!H35+'EAPED E COG (3)'!H32</f>
        <v>36463694.160000004</v>
      </c>
    </row>
    <row r="10" spans="1:8" ht="15" customHeight="1">
      <c r="A10" s="44" t="s">
        <v>86</v>
      </c>
      <c r="B10" s="45"/>
      <c r="C10" s="15">
        <f>+C11+C12+C13+C14+C15+C16+C17</f>
        <v>25798365</v>
      </c>
      <c r="D10" s="26">
        <f t="shared" ref="D10:H10" si="0">+D11+D12+D13+D14+D15+D16+D17</f>
        <v>-4852433.18</v>
      </c>
      <c r="E10" s="15">
        <f t="shared" si="0"/>
        <v>20945931.82</v>
      </c>
      <c r="F10" s="15">
        <f t="shared" si="0"/>
        <v>20920359.469999999</v>
      </c>
      <c r="G10" s="15">
        <f t="shared" si="0"/>
        <v>19636357.869999997</v>
      </c>
      <c r="H10" s="15">
        <f t="shared" si="0"/>
        <v>25572.350000000559</v>
      </c>
    </row>
    <row r="11" spans="1:8" ht="15" customHeight="1">
      <c r="A11" s="16"/>
      <c r="B11" s="17" t="s">
        <v>8</v>
      </c>
      <c r="C11" s="18">
        <v>6717818</v>
      </c>
      <c r="D11" s="34">
        <v>-1171580.77</v>
      </c>
      <c r="E11" s="18">
        <v>5546237.2300000004</v>
      </c>
      <c r="F11" s="18">
        <v>5520664.8799999999</v>
      </c>
      <c r="G11" s="18">
        <v>5520664.8799999999</v>
      </c>
      <c r="H11" s="18">
        <f>+E11-F11</f>
        <v>25572.350000000559</v>
      </c>
    </row>
    <row r="12" spans="1:8" ht="15" customHeight="1">
      <c r="A12" s="16"/>
      <c r="B12" s="17" t="s">
        <v>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f t="shared" ref="H12:H15" si="1">+E12-F12</f>
        <v>0</v>
      </c>
    </row>
    <row r="13" spans="1:8" ht="15" customHeight="1">
      <c r="A13" s="16"/>
      <c r="B13" s="17" t="s">
        <v>10</v>
      </c>
      <c r="C13" s="18">
        <v>1442869</v>
      </c>
      <c r="D13" s="33">
        <v>-266125.71000000002</v>
      </c>
      <c r="E13" s="18">
        <v>1176743.29</v>
      </c>
      <c r="F13" s="18">
        <v>1176743.29</v>
      </c>
      <c r="G13" s="18">
        <v>1176743.29</v>
      </c>
      <c r="H13" s="18">
        <f t="shared" si="1"/>
        <v>0</v>
      </c>
    </row>
    <row r="14" spans="1:8" ht="15" customHeight="1">
      <c r="A14" s="16"/>
      <c r="B14" s="17" t="s">
        <v>11</v>
      </c>
      <c r="C14" s="18">
        <v>9794822</v>
      </c>
      <c r="D14" s="33">
        <v>-1877188.58</v>
      </c>
      <c r="E14" s="18">
        <v>7917633.4199999999</v>
      </c>
      <c r="F14" s="18">
        <v>7917633.4199999999</v>
      </c>
      <c r="G14" s="18">
        <v>6652764.2400000002</v>
      </c>
      <c r="H14" s="18">
        <f t="shared" si="1"/>
        <v>0</v>
      </c>
    </row>
    <row r="15" spans="1:8" ht="15" customHeight="1">
      <c r="A15" s="16"/>
      <c r="B15" s="17" t="s">
        <v>12</v>
      </c>
      <c r="C15" s="18">
        <v>7825636</v>
      </c>
      <c r="D15" s="34">
        <v>-1535511.41</v>
      </c>
      <c r="E15" s="18">
        <f>+C15+D15</f>
        <v>6290124.5899999999</v>
      </c>
      <c r="F15" s="18">
        <v>6290124.5899999999</v>
      </c>
      <c r="G15" s="18">
        <v>6270992.1699999999</v>
      </c>
      <c r="H15" s="18">
        <f t="shared" si="1"/>
        <v>0</v>
      </c>
    </row>
    <row r="16" spans="1:8" ht="15" customHeight="1">
      <c r="A16" s="16"/>
      <c r="B16" s="17" t="s">
        <v>13</v>
      </c>
      <c r="C16" s="18">
        <v>0</v>
      </c>
      <c r="D16" s="18">
        <v>0</v>
      </c>
      <c r="E16" s="18">
        <f t="shared" ref="E16:E17" si="2">+C16+D16</f>
        <v>0</v>
      </c>
      <c r="F16" s="18">
        <v>0</v>
      </c>
      <c r="G16" s="18">
        <v>0</v>
      </c>
      <c r="H16" s="18">
        <f t="shared" ref="H16:H17" si="3">+E16-F16</f>
        <v>0</v>
      </c>
    </row>
    <row r="17" spans="1:8" ht="15" customHeight="1">
      <c r="A17" s="16"/>
      <c r="B17" s="17" t="s">
        <v>14</v>
      </c>
      <c r="C17" s="18">
        <v>17220</v>
      </c>
      <c r="D17" s="33">
        <v>-2026.71</v>
      </c>
      <c r="E17" s="18">
        <f t="shared" si="2"/>
        <v>15193.29</v>
      </c>
      <c r="F17" s="18">
        <v>15193.29</v>
      </c>
      <c r="G17" s="18">
        <v>15193.29</v>
      </c>
      <c r="H17" s="18">
        <f t="shared" si="3"/>
        <v>0</v>
      </c>
    </row>
    <row r="18" spans="1:8" ht="15" customHeight="1">
      <c r="A18" s="44" t="s">
        <v>87</v>
      </c>
      <c r="B18" s="45"/>
      <c r="C18" s="15">
        <f>+C19+C20+C21+C22+C23+C24+C25+C27+C26</f>
        <v>6568372.8300000001</v>
      </c>
      <c r="D18" s="26">
        <f t="shared" ref="D18:H18" si="4">+D19+D20+D21+D22+D23+D24+D25+D27+D26</f>
        <v>-361998.67999999993</v>
      </c>
      <c r="E18" s="15">
        <f t="shared" si="4"/>
        <v>6206374.1500000004</v>
      </c>
      <c r="F18" s="15">
        <f t="shared" si="4"/>
        <v>4103757.6599999997</v>
      </c>
      <c r="G18" s="15">
        <f t="shared" si="4"/>
        <v>4103757.6599999997</v>
      </c>
      <c r="H18" s="15">
        <f t="shared" si="4"/>
        <v>2102616.4899999998</v>
      </c>
    </row>
    <row r="19" spans="1:8" ht="21.75" customHeight="1">
      <c r="A19" s="16"/>
      <c r="B19" s="17" t="s">
        <v>15</v>
      </c>
      <c r="C19" s="18">
        <v>822000</v>
      </c>
      <c r="D19" s="33">
        <v>-19854.8</v>
      </c>
      <c r="E19" s="18">
        <f>+C19+D19</f>
        <v>802145.2</v>
      </c>
      <c r="F19" s="18">
        <v>380848.78</v>
      </c>
      <c r="G19" s="18">
        <v>380848.78</v>
      </c>
      <c r="H19" s="18">
        <f>+E19-F19</f>
        <v>421296.41999999993</v>
      </c>
    </row>
    <row r="20" spans="1:8" ht="15" customHeight="1">
      <c r="A20" s="16"/>
      <c r="B20" s="17" t="s">
        <v>16</v>
      </c>
      <c r="C20" s="18">
        <v>275255.55</v>
      </c>
      <c r="D20" s="18">
        <v>118693.69</v>
      </c>
      <c r="E20" s="18">
        <f t="shared" ref="E20:E37" si="5">+C20+D20</f>
        <v>393949.24</v>
      </c>
      <c r="F20" s="18">
        <v>371226.04</v>
      </c>
      <c r="G20" s="18">
        <v>371226.04</v>
      </c>
      <c r="H20" s="18">
        <f t="shared" ref="H20:H37" si="6">+E20-F20</f>
        <v>22723.200000000012</v>
      </c>
    </row>
    <row r="21" spans="1:8" ht="15" customHeight="1">
      <c r="A21" s="16"/>
      <c r="B21" s="17" t="s">
        <v>17</v>
      </c>
      <c r="C21" s="18">
        <v>0</v>
      </c>
      <c r="D21" s="18">
        <v>0</v>
      </c>
      <c r="E21" s="18">
        <f t="shared" si="5"/>
        <v>0</v>
      </c>
      <c r="F21" s="18">
        <v>0</v>
      </c>
      <c r="G21" s="18">
        <v>0</v>
      </c>
      <c r="H21" s="18">
        <f t="shared" si="6"/>
        <v>0</v>
      </c>
    </row>
    <row r="22" spans="1:8" ht="15" customHeight="1">
      <c r="A22" s="16"/>
      <c r="B22" s="17" t="s">
        <v>18</v>
      </c>
      <c r="C22" s="18">
        <v>4000</v>
      </c>
      <c r="D22" s="18">
        <v>136480.76999999999</v>
      </c>
      <c r="E22" s="18">
        <f t="shared" si="5"/>
        <v>140480.76999999999</v>
      </c>
      <c r="F22" s="18">
        <v>118676.97</v>
      </c>
      <c r="G22" s="18">
        <v>118676.97</v>
      </c>
      <c r="H22" s="18">
        <f t="shared" si="6"/>
        <v>21803.799999999988</v>
      </c>
    </row>
    <row r="23" spans="1:8" ht="15" customHeight="1">
      <c r="A23" s="16"/>
      <c r="B23" s="17" t="s">
        <v>19</v>
      </c>
      <c r="C23" s="18">
        <v>2087755.81</v>
      </c>
      <c r="D23" s="18">
        <v>5233.1499999999996</v>
      </c>
      <c r="E23" s="18">
        <f t="shared" si="5"/>
        <v>2092988.96</v>
      </c>
      <c r="F23" s="18">
        <v>1802649.47</v>
      </c>
      <c r="G23" s="18">
        <v>1802649.47</v>
      </c>
      <c r="H23" s="18">
        <f t="shared" si="6"/>
        <v>290339.49</v>
      </c>
    </row>
    <row r="24" spans="1:8" ht="15" customHeight="1">
      <c r="A24" s="16"/>
      <c r="B24" s="17" t="s">
        <v>20</v>
      </c>
      <c r="C24" s="18">
        <v>684546.47</v>
      </c>
      <c r="D24" s="18">
        <v>60324.06</v>
      </c>
      <c r="E24" s="18">
        <f t="shared" si="5"/>
        <v>744870.53</v>
      </c>
      <c r="F24" s="18">
        <v>689708.83</v>
      </c>
      <c r="G24" s="18">
        <v>689708.83</v>
      </c>
      <c r="H24" s="18">
        <f t="shared" si="6"/>
        <v>55161.70000000007</v>
      </c>
    </row>
    <row r="25" spans="1:8" ht="15" customHeight="1">
      <c r="A25" s="16"/>
      <c r="B25" s="17" t="s">
        <v>21</v>
      </c>
      <c r="C25" s="18">
        <v>2694815</v>
      </c>
      <c r="D25" s="33">
        <v>-664504.94999999995</v>
      </c>
      <c r="E25" s="18">
        <f t="shared" si="5"/>
        <v>2030310.05</v>
      </c>
      <c r="F25" s="18">
        <v>739018.17</v>
      </c>
      <c r="G25" s="18">
        <v>739018.17</v>
      </c>
      <c r="H25" s="18">
        <f t="shared" si="6"/>
        <v>1291291.8799999999</v>
      </c>
    </row>
    <row r="26" spans="1:8" ht="15" customHeight="1">
      <c r="A26" s="16"/>
      <c r="B26" s="17" t="s">
        <v>22</v>
      </c>
      <c r="C26" s="18">
        <v>0</v>
      </c>
      <c r="D26" s="18">
        <v>0</v>
      </c>
      <c r="E26" s="18">
        <f t="shared" si="5"/>
        <v>0</v>
      </c>
      <c r="F26" s="18">
        <v>0</v>
      </c>
      <c r="G26" s="18">
        <v>0</v>
      </c>
      <c r="H26" s="18">
        <f t="shared" si="6"/>
        <v>0</v>
      </c>
    </row>
    <row r="27" spans="1:8" ht="15" customHeight="1">
      <c r="A27" s="16"/>
      <c r="B27" s="17" t="s">
        <v>23</v>
      </c>
      <c r="C27" s="18">
        <v>0</v>
      </c>
      <c r="D27" s="18">
        <v>1629.4</v>
      </c>
      <c r="E27" s="18">
        <f t="shared" si="5"/>
        <v>1629.4</v>
      </c>
      <c r="F27" s="18">
        <v>1629.4</v>
      </c>
      <c r="G27" s="18">
        <v>1629.4</v>
      </c>
      <c r="H27" s="18">
        <f t="shared" si="6"/>
        <v>0</v>
      </c>
    </row>
    <row r="28" spans="1:8" ht="15" customHeight="1">
      <c r="A28" s="44" t="s">
        <v>88</v>
      </c>
      <c r="B28" s="45"/>
      <c r="C28" s="15">
        <f>+C29+C30+C31+C32+C33+C34+C35+C36+C37</f>
        <v>12312126.939999999</v>
      </c>
      <c r="D28" s="15">
        <f t="shared" ref="D28:H28" si="7">+D29+D30+D31+D32+D33+D34+D35+D36+D37</f>
        <v>3470528.58</v>
      </c>
      <c r="E28" s="15">
        <f t="shared" si="7"/>
        <v>15782655.52</v>
      </c>
      <c r="F28" s="15">
        <f t="shared" si="7"/>
        <v>14122592.99</v>
      </c>
      <c r="G28" s="15">
        <f t="shared" si="7"/>
        <v>14122592.99</v>
      </c>
      <c r="H28" s="15">
        <f t="shared" si="7"/>
        <v>1660062.5299999993</v>
      </c>
    </row>
    <row r="29" spans="1:8" ht="15" customHeight="1">
      <c r="A29" s="16"/>
      <c r="B29" s="17" t="s">
        <v>24</v>
      </c>
      <c r="C29" s="18">
        <v>8414361.8100000005</v>
      </c>
      <c r="D29" s="18">
        <v>588479.43000000005</v>
      </c>
      <c r="E29" s="18">
        <f t="shared" si="5"/>
        <v>9002841.2400000002</v>
      </c>
      <c r="F29" s="18">
        <v>8468905.4000000004</v>
      </c>
      <c r="G29" s="18">
        <v>8468905.4000000004</v>
      </c>
      <c r="H29" s="18">
        <f t="shared" si="6"/>
        <v>533935.83999999985</v>
      </c>
    </row>
    <row r="30" spans="1:8" ht="15" customHeight="1">
      <c r="A30" s="16"/>
      <c r="B30" s="17" t="s">
        <v>25</v>
      </c>
      <c r="C30" s="18">
        <v>35400</v>
      </c>
      <c r="D30" s="18">
        <v>107067.47</v>
      </c>
      <c r="E30" s="18">
        <f t="shared" si="5"/>
        <v>142467.47</v>
      </c>
      <c r="F30" s="18">
        <v>139873.5</v>
      </c>
      <c r="G30" s="18">
        <v>139873.5</v>
      </c>
      <c r="H30" s="18">
        <f t="shared" si="6"/>
        <v>2593.9700000000012</v>
      </c>
    </row>
    <row r="31" spans="1:8" ht="15" customHeight="1">
      <c r="A31" s="16"/>
      <c r="B31" s="17" t="s">
        <v>26</v>
      </c>
      <c r="C31" s="18">
        <v>192560</v>
      </c>
      <c r="D31" s="18">
        <v>29479.08</v>
      </c>
      <c r="E31" s="18">
        <f t="shared" si="5"/>
        <v>222039.08000000002</v>
      </c>
      <c r="F31" s="18">
        <v>222039.08</v>
      </c>
      <c r="G31" s="18">
        <v>222039.08</v>
      </c>
      <c r="H31" s="18">
        <f t="shared" si="6"/>
        <v>0</v>
      </c>
    </row>
    <row r="32" spans="1:8" ht="15" customHeight="1">
      <c r="A32" s="16"/>
      <c r="B32" s="17" t="s">
        <v>27</v>
      </c>
      <c r="C32" s="18">
        <v>387596.94</v>
      </c>
      <c r="D32" s="18">
        <v>86871.43</v>
      </c>
      <c r="E32" s="18">
        <f t="shared" si="5"/>
        <v>474468.37</v>
      </c>
      <c r="F32" s="18">
        <v>399180.67</v>
      </c>
      <c r="G32" s="18">
        <v>399180.67</v>
      </c>
      <c r="H32" s="18">
        <f t="shared" si="6"/>
        <v>75287.700000000012</v>
      </c>
    </row>
    <row r="33" spans="1:8" ht="22.5" customHeight="1">
      <c r="A33" s="16"/>
      <c r="B33" s="17" t="s">
        <v>28</v>
      </c>
      <c r="C33" s="18">
        <v>150000</v>
      </c>
      <c r="D33" s="18">
        <v>134657.35</v>
      </c>
      <c r="E33" s="18">
        <f t="shared" si="5"/>
        <v>284657.34999999998</v>
      </c>
      <c r="F33" s="18">
        <v>196935.25</v>
      </c>
      <c r="G33" s="18">
        <v>196935.25</v>
      </c>
      <c r="H33" s="18">
        <f t="shared" si="6"/>
        <v>87722.099999999977</v>
      </c>
    </row>
    <row r="34" spans="1:8" ht="15" customHeight="1">
      <c r="A34" s="16"/>
      <c r="B34" s="17" t="s">
        <v>29</v>
      </c>
      <c r="C34" s="18">
        <v>0</v>
      </c>
      <c r="D34" s="18">
        <v>543396.22</v>
      </c>
      <c r="E34" s="18">
        <f t="shared" si="5"/>
        <v>543396.22</v>
      </c>
      <c r="F34" s="18">
        <v>543396.22</v>
      </c>
      <c r="G34" s="18">
        <v>543396.22</v>
      </c>
      <c r="H34" s="18">
        <f t="shared" si="6"/>
        <v>0</v>
      </c>
    </row>
    <row r="35" spans="1:8" ht="15" customHeight="1">
      <c r="A35" s="16"/>
      <c r="B35" s="17" t="s">
        <v>30</v>
      </c>
      <c r="C35" s="18">
        <v>2064092</v>
      </c>
      <c r="D35" s="18">
        <v>578321.16</v>
      </c>
      <c r="E35" s="18">
        <f t="shared" si="5"/>
        <v>2642413.16</v>
      </c>
      <c r="F35" s="18">
        <v>1973072.86</v>
      </c>
      <c r="G35" s="18">
        <v>1973072.86</v>
      </c>
      <c r="H35" s="18">
        <f t="shared" si="6"/>
        <v>669340.30000000005</v>
      </c>
    </row>
    <row r="36" spans="1:8" ht="15" customHeight="1">
      <c r="A36" s="16"/>
      <c r="B36" s="17" t="s">
        <v>31</v>
      </c>
      <c r="C36" s="18">
        <v>0</v>
      </c>
      <c r="D36" s="18">
        <v>344331.2</v>
      </c>
      <c r="E36" s="18">
        <f t="shared" si="5"/>
        <v>344331.2</v>
      </c>
      <c r="F36" s="18">
        <v>344331.2</v>
      </c>
      <c r="G36" s="18">
        <v>344331.2</v>
      </c>
      <c r="H36" s="18">
        <f t="shared" si="6"/>
        <v>0</v>
      </c>
    </row>
    <row r="37" spans="1:8" ht="15" customHeight="1">
      <c r="A37" s="19"/>
      <c r="B37" s="20" t="s">
        <v>32</v>
      </c>
      <c r="C37" s="18">
        <v>1068116.19</v>
      </c>
      <c r="D37" s="18">
        <v>1057925.24</v>
      </c>
      <c r="E37" s="18">
        <f t="shared" si="5"/>
        <v>2126041.4299999997</v>
      </c>
      <c r="F37" s="18">
        <v>1834858.81</v>
      </c>
      <c r="G37" s="18">
        <v>1834858.81</v>
      </c>
      <c r="H37" s="18">
        <f t="shared" si="6"/>
        <v>291182.61999999965</v>
      </c>
    </row>
    <row r="38" spans="1:8" s="24" customFormat="1" ht="20.100000000000001" customHeight="1">
      <c r="A38" s="21"/>
      <c r="B38" s="22" t="s">
        <v>33</v>
      </c>
      <c r="C38" s="23">
        <f>+C28+C18+C10</f>
        <v>44678864.769999996</v>
      </c>
      <c r="D38" s="35">
        <f t="shared" ref="D38:H38" si="8">+D28+D18+D10</f>
        <v>-1743903.2799999993</v>
      </c>
      <c r="E38" s="23">
        <f t="shared" si="8"/>
        <v>42934961.490000002</v>
      </c>
      <c r="F38" s="23">
        <f t="shared" si="8"/>
        <v>39146710.119999997</v>
      </c>
      <c r="G38" s="23">
        <f t="shared" si="8"/>
        <v>37862708.519999996</v>
      </c>
      <c r="H38" s="23">
        <f t="shared" si="8"/>
        <v>3788251.3699999996</v>
      </c>
    </row>
    <row r="39" spans="1:8">
      <c r="A39" s="46" t="s">
        <v>34</v>
      </c>
      <c r="B39" s="46"/>
      <c r="C39" s="46"/>
      <c r="D39" s="46"/>
      <c r="E39" s="46"/>
      <c r="F39" s="46"/>
      <c r="G39" s="46"/>
      <c r="H39" s="46"/>
    </row>
    <row r="40" spans="1:8">
      <c r="B40" s="25"/>
      <c r="C40" s="25"/>
      <c r="D40" s="25"/>
      <c r="E40" s="25"/>
      <c r="F40" s="25"/>
      <c r="G40" s="25"/>
      <c r="H40" s="25"/>
    </row>
    <row r="41" spans="1:8">
      <c r="B41" s="25"/>
      <c r="C41" s="25"/>
      <c r="D41" s="25"/>
      <c r="E41" s="25"/>
      <c r="F41" s="25"/>
      <c r="G41" s="25"/>
      <c r="H41" s="25"/>
    </row>
    <row r="42" spans="1:8">
      <c r="B42" s="25"/>
      <c r="C42" s="25"/>
      <c r="D42" s="25"/>
      <c r="E42" s="25"/>
      <c r="F42" s="25"/>
      <c r="G42" s="25"/>
      <c r="H42" s="25"/>
    </row>
    <row r="43" spans="1:8">
      <c r="B43" s="25"/>
      <c r="C43" s="25"/>
      <c r="D43" s="25"/>
      <c r="E43" s="25"/>
      <c r="F43" s="25"/>
      <c r="G43" s="25"/>
      <c r="H43" s="25"/>
    </row>
    <row r="44" spans="1:8">
      <c r="B44" s="25"/>
      <c r="C44" s="25"/>
      <c r="D44" s="25"/>
      <c r="E44" s="25"/>
      <c r="F44" s="25"/>
      <c r="G44" s="25"/>
      <c r="H44" s="25"/>
    </row>
    <row r="45" spans="1:8">
      <c r="B45" s="25"/>
      <c r="C45" s="25"/>
      <c r="D45" s="25"/>
      <c r="E45" s="25"/>
      <c r="F45" s="25"/>
      <c r="G45" s="25"/>
      <c r="H45" s="25"/>
    </row>
    <row r="46" spans="1:8">
      <c r="B46" s="25"/>
      <c r="C46" s="25"/>
      <c r="D46" s="25"/>
      <c r="E46" s="25"/>
      <c r="F46" s="25"/>
      <c r="G46" s="25"/>
      <c r="H46" s="25"/>
    </row>
    <row r="47" spans="1:8">
      <c r="B47" s="25"/>
      <c r="C47" s="25"/>
      <c r="D47" s="25"/>
      <c r="E47" s="25"/>
      <c r="F47" s="25"/>
      <c r="G47" s="25"/>
      <c r="H47" s="25"/>
    </row>
    <row r="48" spans="1:8">
      <c r="B48" s="25"/>
      <c r="C48" s="25"/>
      <c r="D48" s="25"/>
      <c r="E48" s="25"/>
      <c r="F48" s="25"/>
      <c r="G48" s="25"/>
      <c r="H48" s="25"/>
    </row>
    <row r="49" spans="2:8">
      <c r="B49" s="25"/>
      <c r="C49" s="25"/>
      <c r="D49" s="25"/>
      <c r="E49" s="25"/>
      <c r="F49" s="25"/>
      <c r="G49" s="25"/>
      <c r="H49" s="25"/>
    </row>
    <row r="50" spans="2:8">
      <c r="B50" s="25"/>
      <c r="C50" s="25"/>
      <c r="D50" s="25"/>
      <c r="E50" s="25"/>
      <c r="F50" s="25"/>
      <c r="G50" s="25"/>
      <c r="H50" s="25"/>
    </row>
    <row r="51" spans="2:8">
      <c r="B51" s="25"/>
      <c r="C51" s="25"/>
      <c r="D51" s="25"/>
      <c r="E51" s="25"/>
      <c r="F51" s="25"/>
      <c r="G51" s="25"/>
      <c r="H51" s="25"/>
    </row>
    <row r="52" spans="2:8">
      <c r="B52" s="25"/>
      <c r="C52" s="25"/>
      <c r="D52" s="25"/>
      <c r="E52" s="25"/>
      <c r="F52" s="25"/>
      <c r="G52" s="25"/>
      <c r="H52" s="25"/>
    </row>
    <row r="53" spans="2:8">
      <c r="B53" s="25"/>
      <c r="C53" s="25"/>
      <c r="D53" s="25"/>
      <c r="E53" s="25"/>
      <c r="F53" s="25"/>
      <c r="G53" s="25"/>
      <c r="H53" s="25"/>
    </row>
    <row r="54" spans="2:8">
      <c r="B54" s="25"/>
      <c r="C54" s="25"/>
      <c r="D54" s="25"/>
      <c r="E54" s="25"/>
      <c r="F54" s="25"/>
      <c r="G54" s="25"/>
      <c r="H54" s="25"/>
    </row>
    <row r="55" spans="2:8">
      <c r="B55" s="25"/>
      <c r="C55" s="25"/>
      <c r="D55" s="25"/>
      <c r="E55" s="25"/>
      <c r="F55" s="25"/>
      <c r="G55" s="25"/>
      <c r="H55" s="25"/>
    </row>
    <row r="56" spans="2:8">
      <c r="B56" s="25"/>
      <c r="C56" s="25"/>
      <c r="D56" s="25"/>
      <c r="E56" s="25"/>
      <c r="F56" s="25"/>
      <c r="G56" s="25"/>
      <c r="H56" s="25"/>
    </row>
    <row r="57" spans="2:8">
      <c r="B57" s="25"/>
      <c r="C57" s="25"/>
      <c r="D57" s="25"/>
      <c r="E57" s="25"/>
      <c r="F57" s="25"/>
      <c r="G57" s="25"/>
      <c r="H57" s="25"/>
    </row>
    <row r="58" spans="2:8">
      <c r="B58" s="25"/>
      <c r="C58" s="25"/>
      <c r="D58" s="25"/>
      <c r="E58" s="25"/>
      <c r="F58" s="25"/>
      <c r="G58" s="25"/>
      <c r="H58" s="25"/>
    </row>
    <row r="59" spans="2:8">
      <c r="B59" s="25"/>
      <c r="C59" s="25"/>
      <c r="D59" s="25"/>
      <c r="E59" s="25"/>
      <c r="F59" s="25"/>
      <c r="G59" s="25"/>
      <c r="H59" s="25"/>
    </row>
    <row r="60" spans="2:8">
      <c r="B60" s="25"/>
      <c r="C60" s="25"/>
      <c r="D60" s="25"/>
      <c r="E60" s="25"/>
      <c r="F60" s="25"/>
      <c r="G60" s="25"/>
      <c r="H60" s="25"/>
    </row>
    <row r="61" spans="2:8">
      <c r="B61" s="25"/>
      <c r="C61" s="25"/>
      <c r="D61" s="25"/>
      <c r="E61" s="25"/>
      <c r="F61" s="25"/>
      <c r="G61" s="25"/>
      <c r="H61" s="25"/>
    </row>
    <row r="62" spans="2:8">
      <c r="B62" s="25"/>
      <c r="C62" s="25"/>
      <c r="D62" s="25"/>
      <c r="E62" s="25"/>
      <c r="F62" s="25"/>
      <c r="G62" s="25"/>
      <c r="H62" s="25"/>
    </row>
    <row r="63" spans="2:8">
      <c r="B63" s="25"/>
      <c r="C63" s="25"/>
      <c r="D63" s="25"/>
      <c r="E63" s="25"/>
      <c r="F63" s="25"/>
      <c r="G63" s="25"/>
      <c r="H63" s="25"/>
    </row>
    <row r="64" spans="2:8">
      <c r="B64" s="25"/>
      <c r="C64" s="25"/>
      <c r="D64" s="25"/>
      <c r="E64" s="25"/>
      <c r="F64" s="25"/>
      <c r="G64" s="25"/>
      <c r="H64" s="25"/>
    </row>
    <row r="65" spans="2:8">
      <c r="B65" s="25"/>
      <c r="C65" s="25"/>
      <c r="D65" s="25"/>
      <c r="E65" s="25"/>
      <c r="F65" s="25"/>
      <c r="G65" s="25"/>
      <c r="H65" s="25"/>
    </row>
    <row r="66" spans="2:8">
      <c r="B66" s="25"/>
      <c r="C66" s="25"/>
      <c r="D66" s="25"/>
      <c r="E66" s="25"/>
      <c r="F66" s="25"/>
      <c r="G66" s="25"/>
      <c r="H66" s="25"/>
    </row>
    <row r="67" spans="2:8">
      <c r="B67" s="25"/>
      <c r="C67" s="25"/>
      <c r="D67" s="25"/>
      <c r="E67" s="25"/>
      <c r="F67" s="25"/>
      <c r="G67" s="25"/>
      <c r="H67" s="25"/>
    </row>
    <row r="68" spans="2:8">
      <c r="B68" s="25"/>
      <c r="C68" s="25"/>
      <c r="D68" s="25"/>
      <c r="E68" s="25"/>
      <c r="F68" s="25"/>
      <c r="G68" s="25"/>
      <c r="H68" s="25"/>
    </row>
    <row r="69" spans="2:8">
      <c r="B69" s="25"/>
      <c r="C69" s="25"/>
      <c r="D69" s="25"/>
      <c r="E69" s="25"/>
      <c r="F69" s="25"/>
      <c r="G69" s="25"/>
      <c r="H69" s="25"/>
    </row>
    <row r="70" spans="2:8">
      <c r="B70" s="25"/>
      <c r="C70" s="25"/>
      <c r="D70" s="25"/>
      <c r="E70" s="25"/>
      <c r="F70" s="25"/>
      <c r="G70" s="25"/>
      <c r="H70" s="25"/>
    </row>
    <row r="71" spans="2:8">
      <c r="B71" s="25"/>
      <c r="C71" s="25"/>
      <c r="D71" s="25"/>
      <c r="E71" s="25"/>
      <c r="F71" s="25"/>
      <c r="G71" s="25"/>
      <c r="H71" s="25"/>
    </row>
    <row r="72" spans="2:8">
      <c r="B72" s="25"/>
      <c r="C72" s="25"/>
      <c r="D72" s="25"/>
      <c r="E72" s="25"/>
      <c r="F72" s="25"/>
      <c r="G72" s="25"/>
      <c r="H72" s="25"/>
    </row>
    <row r="73" spans="2:8">
      <c r="B73" s="25"/>
      <c r="C73" s="25"/>
      <c r="D73" s="25"/>
      <c r="E73" s="25"/>
      <c r="F73" s="25"/>
      <c r="G73" s="25"/>
      <c r="H73" s="25"/>
    </row>
    <row r="74" spans="2:8">
      <c r="B74" s="25"/>
      <c r="C74" s="25"/>
      <c r="D74" s="25"/>
      <c r="E74" s="25"/>
      <c r="F74" s="25"/>
      <c r="G74" s="25"/>
      <c r="H74" s="25"/>
    </row>
    <row r="75" spans="2:8">
      <c r="B75" s="25"/>
      <c r="C75" s="25"/>
      <c r="D75" s="25"/>
      <c r="E75" s="25"/>
      <c r="F75" s="25"/>
      <c r="G75" s="25"/>
      <c r="H75" s="25"/>
    </row>
    <row r="76" spans="2:8">
      <c r="B76" s="25"/>
      <c r="C76" s="25"/>
      <c r="D76" s="25"/>
      <c r="E76" s="25"/>
      <c r="F76" s="25"/>
      <c r="G76" s="25"/>
      <c r="H76" s="25"/>
    </row>
    <row r="77" spans="2:8">
      <c r="B77" s="25"/>
      <c r="C77" s="25"/>
      <c r="D77" s="25"/>
      <c r="E77" s="25"/>
      <c r="F77" s="25"/>
      <c r="G77" s="25"/>
      <c r="H77" s="25"/>
    </row>
    <row r="78" spans="2:8">
      <c r="B78" s="25"/>
      <c r="C78" s="25"/>
      <c r="D78" s="25"/>
      <c r="E78" s="25"/>
      <c r="F78" s="25"/>
      <c r="G78" s="25"/>
      <c r="H78" s="25"/>
    </row>
    <row r="79" spans="2:8">
      <c r="B79" s="25"/>
      <c r="C79" s="25"/>
      <c r="D79" s="25"/>
      <c r="E79" s="25"/>
      <c r="F79" s="25"/>
      <c r="G79" s="25"/>
      <c r="H79" s="25"/>
    </row>
    <row r="80" spans="2:8">
      <c r="B80" s="25"/>
      <c r="C80" s="25"/>
      <c r="D80" s="25"/>
      <c r="E80" s="25"/>
      <c r="F80" s="25"/>
      <c r="G80" s="25"/>
      <c r="H80" s="25"/>
    </row>
    <row r="81" spans="2:8">
      <c r="B81" s="25"/>
      <c r="C81" s="25"/>
      <c r="D81" s="25"/>
      <c r="E81" s="25"/>
      <c r="F81" s="25"/>
      <c r="G81" s="25"/>
      <c r="H81" s="25"/>
    </row>
    <row r="82" spans="2:8">
      <c r="B82" s="25"/>
      <c r="C82" s="25"/>
      <c r="D82" s="25"/>
      <c r="E82" s="25"/>
      <c r="F82" s="25"/>
      <c r="G82" s="25"/>
      <c r="H82" s="25"/>
    </row>
    <row r="83" spans="2:8">
      <c r="B83" s="25"/>
      <c r="C83" s="25"/>
      <c r="D83" s="25"/>
      <c r="E83" s="25"/>
      <c r="F83" s="25"/>
      <c r="G83" s="25"/>
      <c r="H83" s="25"/>
    </row>
    <row r="84" spans="2:8">
      <c r="B84" s="25"/>
      <c r="C84" s="25"/>
      <c r="D84" s="25"/>
      <c r="E84" s="25"/>
      <c r="F84" s="25"/>
      <c r="G84" s="25"/>
      <c r="H84" s="25"/>
    </row>
    <row r="85" spans="2:8">
      <c r="B85" s="25"/>
      <c r="C85" s="25"/>
      <c r="D85" s="25"/>
      <c r="E85" s="25"/>
      <c r="F85" s="25"/>
      <c r="G85" s="25"/>
      <c r="H85" s="25"/>
    </row>
    <row r="86" spans="2:8">
      <c r="B86" s="25"/>
      <c r="C86" s="25"/>
      <c r="D86" s="25"/>
      <c r="E86" s="25"/>
      <c r="F86" s="25"/>
      <c r="G86" s="25"/>
      <c r="H86" s="25"/>
    </row>
    <row r="87" spans="2:8">
      <c r="B87" s="25"/>
      <c r="C87" s="25"/>
      <c r="D87" s="25"/>
      <c r="E87" s="25"/>
      <c r="F87" s="25"/>
      <c r="G87" s="25"/>
      <c r="H87" s="25"/>
    </row>
    <row r="88" spans="2:8">
      <c r="B88" s="25"/>
      <c r="C88" s="25"/>
      <c r="D88" s="25"/>
      <c r="E88" s="25"/>
      <c r="F88" s="25"/>
      <c r="G88" s="25"/>
      <c r="H88" s="25"/>
    </row>
    <row r="89" spans="2:8">
      <c r="B89" s="25"/>
      <c r="C89" s="25"/>
      <c r="D89" s="25"/>
      <c r="E89" s="25"/>
      <c r="F89" s="25"/>
      <c r="G89" s="25"/>
      <c r="H89" s="25"/>
    </row>
  </sheetData>
  <mergeCells count="14">
    <mergeCell ref="A9:B9"/>
    <mergeCell ref="A10:B10"/>
    <mergeCell ref="A18:B18"/>
    <mergeCell ref="A28:B28"/>
    <mergeCell ref="A39:H39"/>
    <mergeCell ref="A6:H6"/>
    <mergeCell ref="A7:B8"/>
    <mergeCell ref="C7:G7"/>
    <mergeCell ref="H7:H8"/>
    <mergeCell ref="A1:H1"/>
    <mergeCell ref="A2:H2"/>
    <mergeCell ref="A3:H3"/>
    <mergeCell ref="A4:H4"/>
    <mergeCell ref="A5:H5"/>
  </mergeCells>
  <printOptions horizontalCentered="1"/>
  <pageMargins left="0.31496062992125984" right="0.35433070866141736" top="0.74803149606299213" bottom="0.74803149606299213" header="0" footer="0"/>
  <pageSetup scale="79" orientation="landscape" r:id="rId1"/>
  <headerFooter>
    <oddFooter>&amp;R&amp;8</oddFooter>
  </headerFooter>
  <rowBreaks count="3" manualBreakCount="3">
    <brk id="3" max="7" man="1"/>
    <brk id="26" max="16383" man="1"/>
    <brk id="30" max="7" man="1"/>
  </rowBreaks>
  <colBreaks count="1" manualBreakCount="1">
    <brk id="4" max="39" man="1"/>
  </colBreaks>
  <ignoredErrors>
    <ignoredError sqref="H18 H28 E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view="pageBreakPreview" topLeftCell="A10" zoomScaleSheetLayoutView="100" workbookViewId="0">
      <selection activeCell="A5" sqref="A5:H5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140625" style="1" customWidth="1"/>
    <col min="4" max="4" width="15.28515625" style="1" customWidth="1"/>
    <col min="5" max="5" width="15" style="1" customWidth="1"/>
    <col min="6" max="6" width="14.5703125" style="1" bestFit="1" customWidth="1"/>
    <col min="7" max="7" width="14.85546875" style="1" bestFit="1" customWidth="1"/>
    <col min="8" max="8" width="15" style="1" customWidth="1"/>
    <col min="9" max="16384" width="11.42578125" style="1"/>
  </cols>
  <sheetData>
    <row r="1" spans="1:8" ht="18" customHeight="1">
      <c r="A1" s="36" t="s">
        <v>98</v>
      </c>
      <c r="B1" s="36"/>
      <c r="C1" s="36"/>
      <c r="D1" s="36"/>
      <c r="E1" s="36"/>
      <c r="F1" s="36"/>
      <c r="G1" s="36"/>
      <c r="H1" s="36"/>
    </row>
    <row r="2" spans="1:8" ht="18" customHeight="1">
      <c r="A2" s="36" t="s">
        <v>104</v>
      </c>
      <c r="B2" s="36"/>
      <c r="C2" s="36"/>
      <c r="D2" s="36"/>
      <c r="E2" s="36"/>
      <c r="F2" s="36"/>
      <c r="G2" s="36"/>
      <c r="H2" s="36"/>
    </row>
    <row r="3" spans="1:8" ht="18" customHeight="1">
      <c r="A3" s="36" t="s">
        <v>0</v>
      </c>
      <c r="B3" s="36"/>
      <c r="C3" s="36"/>
      <c r="D3" s="36"/>
      <c r="E3" s="36"/>
      <c r="F3" s="36"/>
      <c r="G3" s="36"/>
      <c r="H3" s="36"/>
    </row>
    <row r="4" spans="1:8" ht="18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8" customHeight="1">
      <c r="A5" s="36" t="s">
        <v>102</v>
      </c>
      <c r="B5" s="36"/>
      <c r="C5" s="36"/>
      <c r="D5" s="36"/>
      <c r="E5" s="36"/>
      <c r="F5" s="36"/>
      <c r="G5" s="36"/>
      <c r="H5" s="36"/>
    </row>
    <row r="6" spans="1:8" s="14" customFormat="1">
      <c r="A6" s="36" t="s">
        <v>99</v>
      </c>
      <c r="B6" s="36"/>
      <c r="C6" s="36"/>
      <c r="D6" s="36"/>
      <c r="E6" s="36"/>
      <c r="F6" s="36"/>
      <c r="G6" s="36"/>
      <c r="H6" s="36"/>
    </row>
    <row r="7" spans="1:8" ht="15.6" customHeight="1" thickBot="1">
      <c r="A7" s="37" t="s">
        <v>100</v>
      </c>
      <c r="B7" s="38"/>
      <c r="C7" s="41" t="s">
        <v>2</v>
      </c>
      <c r="D7" s="41"/>
      <c r="E7" s="41"/>
      <c r="F7" s="41"/>
      <c r="G7" s="41"/>
      <c r="H7" s="42" t="s">
        <v>101</v>
      </c>
    </row>
    <row r="8" spans="1:8" ht="27.6" customHeight="1" thickBot="1">
      <c r="A8" s="39"/>
      <c r="B8" s="40"/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43"/>
    </row>
    <row r="9" spans="1:8" ht="11.25" customHeight="1">
      <c r="A9" s="16"/>
      <c r="B9" s="17"/>
      <c r="C9" s="15"/>
      <c r="D9" s="26"/>
      <c r="E9" s="15"/>
      <c r="F9" s="15"/>
      <c r="G9" s="15"/>
      <c r="H9" s="15"/>
    </row>
    <row r="10" spans="1:8" ht="23.25" customHeight="1">
      <c r="A10" s="44" t="s">
        <v>89</v>
      </c>
      <c r="B10" s="45"/>
      <c r="C10" s="15">
        <f>+C11+C12+C13+C14+C15+C16+C17+C18+C19</f>
        <v>52804305.93</v>
      </c>
      <c r="D10" s="26">
        <f t="shared" ref="D10:H10" si="0">+D11+D12+D13+D14+D15+D16+D17+D18+D19</f>
        <v>-1595322.37</v>
      </c>
      <c r="E10" s="15">
        <f t="shared" si="0"/>
        <v>51208983.560000002</v>
      </c>
      <c r="F10" s="15">
        <f t="shared" si="0"/>
        <v>25633540.77</v>
      </c>
      <c r="G10" s="15">
        <f t="shared" si="0"/>
        <v>25360203.170000002</v>
      </c>
      <c r="H10" s="15">
        <f t="shared" si="0"/>
        <v>25575442.790000003</v>
      </c>
    </row>
    <row r="11" spans="1:8" ht="15" customHeight="1">
      <c r="A11" s="16"/>
      <c r="B11" s="17" t="s">
        <v>35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ht="15" customHeight="1">
      <c r="A12" s="16"/>
      <c r="B12" s="17" t="s">
        <v>36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</row>
    <row r="13" spans="1:8" ht="15" customHeight="1">
      <c r="A13" s="16"/>
      <c r="B13" s="17" t="s">
        <v>37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</row>
    <row r="14" spans="1:8" ht="15" customHeight="1">
      <c r="A14" s="16"/>
      <c r="B14" s="17" t="s">
        <v>38</v>
      </c>
      <c r="C14" s="18">
        <v>52804305.93</v>
      </c>
      <c r="D14" s="33">
        <v>-1595322.37</v>
      </c>
      <c r="E14" s="18">
        <f>+C14+D14</f>
        <v>51208983.560000002</v>
      </c>
      <c r="F14" s="18">
        <v>25633540.77</v>
      </c>
      <c r="G14" s="18">
        <v>25360203.170000002</v>
      </c>
      <c r="H14" s="18">
        <f>+E14-F14</f>
        <v>25575442.790000003</v>
      </c>
    </row>
    <row r="15" spans="1:8" ht="15" customHeight="1">
      <c r="A15" s="16"/>
      <c r="B15" s="17" t="s">
        <v>39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f t="shared" ref="H15:H21" si="1">+E15-F15</f>
        <v>0</v>
      </c>
    </row>
    <row r="16" spans="1:8" ht="15" customHeight="1">
      <c r="A16" s="16"/>
      <c r="B16" s="17" t="s">
        <v>40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f t="shared" si="1"/>
        <v>0</v>
      </c>
    </row>
    <row r="17" spans="1:8" ht="15" customHeight="1">
      <c r="A17" s="16"/>
      <c r="B17" s="17" t="s">
        <v>41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f t="shared" si="1"/>
        <v>0</v>
      </c>
    </row>
    <row r="18" spans="1:8" ht="15" customHeight="1">
      <c r="A18" s="16"/>
      <c r="B18" s="17" t="s">
        <v>42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f t="shared" si="1"/>
        <v>0</v>
      </c>
    </row>
    <row r="19" spans="1:8" ht="15" customHeight="1">
      <c r="A19" s="19"/>
      <c r="B19" s="20" t="s">
        <v>43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f t="shared" si="1"/>
        <v>0</v>
      </c>
    </row>
    <row r="20" spans="1:8" ht="22.5" customHeight="1">
      <c r="A20" s="44" t="s">
        <v>90</v>
      </c>
      <c r="B20" s="45"/>
      <c r="C20" s="15">
        <f>+C21+C22+C23+C24+C25+C26+C27+C28+C29</f>
        <v>100000</v>
      </c>
      <c r="D20" s="15">
        <f t="shared" ref="D20:H20" si="2">+D21+D22+D23+D24+D25+D26+D27+D28+D29</f>
        <v>0</v>
      </c>
      <c r="E20" s="15">
        <f t="shared" si="2"/>
        <v>100000</v>
      </c>
      <c r="F20" s="15">
        <f t="shared" si="2"/>
        <v>0</v>
      </c>
      <c r="G20" s="15">
        <f t="shared" si="2"/>
        <v>0</v>
      </c>
      <c r="H20" s="15">
        <f t="shared" si="2"/>
        <v>100000</v>
      </c>
    </row>
    <row r="21" spans="1:8" ht="15" customHeight="1">
      <c r="A21" s="16"/>
      <c r="B21" s="17" t="s">
        <v>44</v>
      </c>
      <c r="C21" s="18">
        <v>100000</v>
      </c>
      <c r="D21" s="18">
        <v>0</v>
      </c>
      <c r="E21" s="18">
        <v>100000</v>
      </c>
      <c r="F21" s="18">
        <v>0</v>
      </c>
      <c r="G21" s="18">
        <v>0</v>
      </c>
      <c r="H21" s="18">
        <f t="shared" si="1"/>
        <v>100000</v>
      </c>
    </row>
    <row r="22" spans="1:8" ht="15" customHeight="1">
      <c r="A22" s="16"/>
      <c r="B22" s="17" t="s">
        <v>45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5" customHeight="1">
      <c r="A23" s="16"/>
      <c r="B23" s="17" t="s">
        <v>46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>
      <c r="A24" s="16"/>
      <c r="B24" s="17" t="s">
        <v>47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ht="15" customHeight="1">
      <c r="A25" s="16"/>
      <c r="B25" s="17" t="s">
        <v>48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5" customHeight="1">
      <c r="A26" s="16"/>
      <c r="B26" s="17" t="s">
        <v>49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</row>
    <row r="27" spans="1:8" ht="15" customHeight="1">
      <c r="A27" s="16"/>
      <c r="B27" s="17" t="s">
        <v>50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customHeight="1">
      <c r="A28" s="16"/>
      <c r="B28" s="17" t="s">
        <v>51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>
      <c r="A29" s="19"/>
      <c r="B29" s="20" t="s">
        <v>52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" customHeight="1">
      <c r="A30" s="44" t="s">
        <v>91</v>
      </c>
      <c r="B30" s="45"/>
      <c r="C30" s="15">
        <f>+C31+C32+C33</f>
        <v>7000000</v>
      </c>
      <c r="D30" s="15">
        <f t="shared" ref="D30:H30" si="3">+D31+D32+D33</f>
        <v>0</v>
      </c>
      <c r="E30" s="15">
        <f t="shared" si="3"/>
        <v>7000000</v>
      </c>
      <c r="F30" s="15">
        <f t="shared" si="3"/>
        <v>0</v>
      </c>
      <c r="G30" s="15">
        <f t="shared" si="3"/>
        <v>0</v>
      </c>
      <c r="H30" s="15">
        <f t="shared" si="3"/>
        <v>7000000</v>
      </c>
    </row>
    <row r="31" spans="1:8" ht="15" customHeight="1">
      <c r="A31" s="16"/>
      <c r="B31" s="17" t="s">
        <v>53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</row>
    <row r="32" spans="1:8" ht="15" customHeight="1">
      <c r="A32" s="16"/>
      <c r="B32" s="17" t="s">
        <v>54</v>
      </c>
      <c r="C32" s="18">
        <v>7000000</v>
      </c>
      <c r="D32" s="18">
        <v>0</v>
      </c>
      <c r="E32" s="18">
        <v>7000000</v>
      </c>
      <c r="F32" s="18">
        <v>0</v>
      </c>
      <c r="G32" s="18">
        <v>0</v>
      </c>
      <c r="H32" s="18">
        <f t="shared" ref="H32" si="4">+E32-F32</f>
        <v>7000000</v>
      </c>
    </row>
    <row r="33" spans="1:8" ht="15" customHeight="1">
      <c r="A33" s="16"/>
      <c r="B33" s="17" t="s">
        <v>55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</row>
    <row r="34" spans="1:8" ht="15" customHeight="1">
      <c r="A34" s="16"/>
      <c r="B34" s="17"/>
      <c r="C34" s="15"/>
      <c r="D34" s="15"/>
      <c r="E34" s="15"/>
      <c r="F34" s="15"/>
      <c r="G34" s="15"/>
      <c r="H34" s="15"/>
    </row>
    <row r="35" spans="1:8" s="24" customFormat="1" ht="20.100000000000001" customHeight="1">
      <c r="A35" s="21"/>
      <c r="B35" s="22" t="s">
        <v>56</v>
      </c>
      <c r="C35" s="23">
        <f>+C30+C20+C10</f>
        <v>59904305.93</v>
      </c>
      <c r="D35" s="35">
        <f t="shared" ref="D35:H35" si="5">+D30+D20+D10</f>
        <v>-1595322.37</v>
      </c>
      <c r="E35" s="23">
        <f t="shared" si="5"/>
        <v>58308983.560000002</v>
      </c>
      <c r="F35" s="23">
        <f t="shared" si="5"/>
        <v>25633540.77</v>
      </c>
      <c r="G35" s="23">
        <f t="shared" si="5"/>
        <v>25360203.170000002</v>
      </c>
      <c r="H35" s="23">
        <f t="shared" si="5"/>
        <v>32675442.790000003</v>
      </c>
    </row>
    <row r="36" spans="1:8">
      <c r="A36" s="46" t="s">
        <v>57</v>
      </c>
      <c r="B36" s="46"/>
      <c r="C36" s="46"/>
      <c r="D36" s="46"/>
      <c r="E36" s="46"/>
      <c r="F36" s="46"/>
      <c r="G36" s="46"/>
      <c r="H36" s="46"/>
    </row>
    <row r="37" spans="1:8">
      <c r="C37" s="4"/>
      <c r="D37" s="5"/>
      <c r="E37" s="4"/>
      <c r="F37" s="4"/>
      <c r="G37" s="4"/>
      <c r="H37" s="4"/>
    </row>
    <row r="38" spans="1:8">
      <c r="C38" s="4"/>
      <c r="D38" s="4"/>
      <c r="E38" s="4"/>
      <c r="F38" s="4"/>
      <c r="G38" s="4"/>
      <c r="H38" s="4"/>
    </row>
    <row r="40" spans="1:8">
      <c r="C40" s="4"/>
      <c r="D40" s="4"/>
      <c r="E40" s="4"/>
      <c r="F40" s="4"/>
      <c r="G40" s="4"/>
      <c r="H40" s="4"/>
    </row>
    <row r="41" spans="1:8">
      <c r="C41" s="6"/>
      <c r="D41" s="6"/>
      <c r="E41" s="6"/>
      <c r="F41" s="6"/>
      <c r="G41" s="6"/>
      <c r="H41" s="6"/>
    </row>
    <row r="42" spans="1:8">
      <c r="C42" s="6"/>
      <c r="D42" s="6"/>
      <c r="E42" s="6"/>
      <c r="F42" s="6"/>
      <c r="G42" s="6"/>
      <c r="H42" s="6"/>
    </row>
    <row r="43" spans="1:8">
      <c r="C43" s="6"/>
      <c r="D43" s="6"/>
      <c r="E43" s="6"/>
      <c r="F43" s="6"/>
      <c r="G43" s="6"/>
      <c r="H43" s="6"/>
    </row>
    <row r="44" spans="1:8">
      <c r="C44" s="6"/>
      <c r="D44" s="6"/>
      <c r="E44" s="6"/>
      <c r="F44" s="6"/>
      <c r="G44" s="6"/>
      <c r="H44" s="6"/>
    </row>
    <row r="45" spans="1:8">
      <c r="C45" s="6"/>
      <c r="D45" s="6"/>
      <c r="E45" s="6"/>
      <c r="F45" s="6"/>
      <c r="G45" s="6"/>
      <c r="H45" s="6"/>
    </row>
    <row r="46" spans="1:8">
      <c r="C46" s="6"/>
      <c r="D46" s="6"/>
      <c r="E46" s="6"/>
      <c r="F46" s="6"/>
      <c r="G46" s="6"/>
      <c r="H46" s="6"/>
    </row>
    <row r="47" spans="1:8">
      <c r="C47" s="6"/>
      <c r="D47" s="6"/>
      <c r="E47" s="6"/>
      <c r="F47" s="6"/>
      <c r="G47" s="6"/>
      <c r="H47" s="6"/>
    </row>
  </sheetData>
  <mergeCells count="13">
    <mergeCell ref="A10:B10"/>
    <mergeCell ref="A20:B20"/>
    <mergeCell ref="A30:B30"/>
    <mergeCell ref="A36:H36"/>
    <mergeCell ref="A1:H1"/>
    <mergeCell ref="A2:H2"/>
    <mergeCell ref="A3:H3"/>
    <mergeCell ref="A4:H4"/>
    <mergeCell ref="A5:H5"/>
    <mergeCell ref="A7:B8"/>
    <mergeCell ref="C7:G7"/>
    <mergeCell ref="H7:H8"/>
    <mergeCell ref="A6:H6"/>
  </mergeCells>
  <printOptions horizontalCentered="1"/>
  <pageMargins left="0.31496062992125984" right="0.35433070866141736" top="0.74803149606299213" bottom="0.74803149606299213" header="0" footer="0"/>
  <pageSetup scale="86" orientation="landscape" r:id="rId1"/>
  <headerFooter>
    <oddFooter>&amp;R&amp;8</oddFooter>
  </headerFooter>
  <rowBreaks count="1" manualBreakCount="1">
    <brk id="3" max="7" man="1"/>
  </rowBreaks>
  <colBreaks count="1" manualBreakCount="1">
    <brk id="4" max="36" man="1"/>
  </colBreaks>
  <ignoredErrors>
    <ignoredError sqref="H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topLeftCell="A19" zoomScaleSheetLayoutView="100" workbookViewId="0">
      <selection activeCell="A3" sqref="A3:H3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4.5703125" style="1" bestFit="1" customWidth="1"/>
    <col min="4" max="4" width="16.140625" style="1" customWidth="1"/>
    <col min="5" max="6" width="14.5703125" style="1" bestFit="1" customWidth="1"/>
    <col min="7" max="7" width="14.7109375" style="1" bestFit="1" customWidth="1"/>
    <col min="8" max="8" width="14.28515625" style="1" customWidth="1"/>
    <col min="9" max="16384" width="11.42578125" style="1"/>
  </cols>
  <sheetData>
    <row r="1" spans="1:8" ht="18" customHeight="1">
      <c r="A1" s="36" t="s">
        <v>98</v>
      </c>
      <c r="B1" s="36"/>
      <c r="C1" s="36"/>
      <c r="D1" s="36"/>
      <c r="E1" s="36"/>
      <c r="F1" s="36"/>
      <c r="G1" s="36"/>
      <c r="H1" s="36"/>
    </row>
    <row r="2" spans="1:8" ht="18" customHeight="1">
      <c r="A2" s="36" t="s">
        <v>103</v>
      </c>
      <c r="B2" s="36"/>
      <c r="C2" s="36"/>
      <c r="D2" s="36"/>
      <c r="E2" s="36"/>
      <c r="F2" s="36"/>
      <c r="G2" s="36"/>
      <c r="H2" s="36"/>
    </row>
    <row r="3" spans="1:8" ht="18" customHeight="1">
      <c r="A3" s="36" t="s">
        <v>0</v>
      </c>
      <c r="B3" s="36"/>
      <c r="C3" s="36"/>
      <c r="D3" s="36"/>
      <c r="E3" s="36"/>
      <c r="F3" s="36"/>
      <c r="G3" s="36"/>
      <c r="H3" s="36"/>
    </row>
    <row r="4" spans="1:8" ht="18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8" customHeight="1">
      <c r="A5" s="36" t="s">
        <v>102</v>
      </c>
      <c r="B5" s="36"/>
      <c r="C5" s="36"/>
      <c r="D5" s="36"/>
      <c r="E5" s="36"/>
      <c r="F5" s="36"/>
      <c r="G5" s="36"/>
      <c r="H5" s="36"/>
    </row>
    <row r="6" spans="1:8" s="14" customFormat="1">
      <c r="A6" s="36" t="s">
        <v>99</v>
      </c>
      <c r="B6" s="36"/>
      <c r="C6" s="36"/>
      <c r="D6" s="36"/>
      <c r="E6" s="36"/>
      <c r="F6" s="36"/>
      <c r="G6" s="36"/>
      <c r="H6" s="36"/>
    </row>
    <row r="7" spans="1:8" ht="15.6" customHeight="1" thickBot="1">
      <c r="A7" s="37" t="s">
        <v>100</v>
      </c>
      <c r="B7" s="38"/>
      <c r="C7" s="41" t="s">
        <v>2</v>
      </c>
      <c r="D7" s="41"/>
      <c r="E7" s="41"/>
      <c r="F7" s="41"/>
      <c r="G7" s="41"/>
      <c r="H7" s="42" t="s">
        <v>101</v>
      </c>
    </row>
    <row r="8" spans="1:8" ht="27.6" customHeight="1" thickBot="1">
      <c r="A8" s="39"/>
      <c r="B8" s="40"/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43"/>
    </row>
    <row r="9" spans="1:8" ht="11.25" customHeight="1">
      <c r="A9" s="16"/>
      <c r="B9" s="17"/>
      <c r="C9" s="15"/>
      <c r="D9" s="15"/>
      <c r="E9" s="15"/>
      <c r="F9" s="15"/>
      <c r="G9" s="15"/>
      <c r="H9" s="15"/>
    </row>
    <row r="10" spans="1:8" ht="21" customHeight="1">
      <c r="A10" s="44" t="s">
        <v>92</v>
      </c>
      <c r="B10" s="45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ht="15" customHeight="1">
      <c r="A11" s="16"/>
      <c r="B11" s="17" t="s">
        <v>58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ht="15" customHeight="1">
      <c r="A12" s="16"/>
      <c r="B12" s="17" t="s">
        <v>59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</row>
    <row r="13" spans="1:8" ht="15" customHeight="1">
      <c r="A13" s="16"/>
      <c r="B13" s="17" t="s">
        <v>60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</row>
    <row r="14" spans="1:8" ht="15" customHeight="1">
      <c r="A14" s="16"/>
      <c r="B14" s="17" t="s">
        <v>61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</row>
    <row r="15" spans="1:8" ht="23.25" customHeight="1">
      <c r="A15" s="16"/>
      <c r="B15" s="17" t="s">
        <v>62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8" ht="15" customHeight="1">
      <c r="A16" s="16"/>
      <c r="B16" s="17" t="s">
        <v>63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 ht="15" customHeight="1">
      <c r="A17" s="19"/>
      <c r="B17" s="20" t="s">
        <v>64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 ht="15" customHeight="1">
      <c r="A18" s="44" t="s">
        <v>93</v>
      </c>
      <c r="B18" s="45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ht="15" customHeight="1">
      <c r="A19" s="16"/>
      <c r="B19" s="17" t="s">
        <v>65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</row>
    <row r="20" spans="1:8" ht="15" customHeight="1">
      <c r="A20" s="16"/>
      <c r="B20" s="17" t="s">
        <v>66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15" customHeight="1">
      <c r="A21" s="19"/>
      <c r="B21" s="20" t="s">
        <v>67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</row>
    <row r="22" spans="1:8" ht="15" customHeight="1">
      <c r="A22" s="44" t="s">
        <v>94</v>
      </c>
      <c r="B22" s="45"/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ht="15" customHeight="1">
      <c r="A23" s="16"/>
      <c r="B23" s="17" t="s">
        <v>68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>
      <c r="A24" s="16"/>
      <c r="B24" s="17" t="s">
        <v>69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ht="15" customHeight="1">
      <c r="A25" s="16"/>
      <c r="B25" s="17" t="s">
        <v>70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5" customHeight="1">
      <c r="A26" s="16"/>
      <c r="B26" s="17" t="s">
        <v>71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</row>
    <row r="27" spans="1:8" ht="15" customHeight="1">
      <c r="A27" s="16"/>
      <c r="B27" s="17" t="s">
        <v>72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customHeight="1">
      <c r="A28" s="16"/>
      <c r="B28" s="17" t="s">
        <v>73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>
      <c r="A29" s="16"/>
      <c r="B29" s="17" t="s">
        <v>74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" customHeight="1">
      <c r="A30" s="16"/>
      <c r="B30" s="17"/>
      <c r="C30" s="15"/>
      <c r="D30" s="15"/>
      <c r="E30" s="15"/>
      <c r="F30" s="15"/>
      <c r="G30" s="15"/>
      <c r="H30" s="15"/>
    </row>
    <row r="31" spans="1:8" ht="15" customHeight="1">
      <c r="A31" s="16"/>
      <c r="B31" s="17"/>
      <c r="C31" s="15"/>
      <c r="D31" s="15"/>
      <c r="E31" s="15"/>
      <c r="F31" s="15"/>
      <c r="G31" s="15"/>
      <c r="H31" s="15"/>
    </row>
    <row r="32" spans="1:8" ht="15" customHeight="1">
      <c r="A32" s="16"/>
      <c r="B32" s="17"/>
      <c r="C32" s="15"/>
      <c r="D32" s="15"/>
      <c r="E32" s="15"/>
      <c r="F32" s="15"/>
      <c r="G32" s="15"/>
      <c r="H32" s="15"/>
    </row>
    <row r="33" spans="1:8" s="24" customFormat="1" ht="20.100000000000001" customHeight="1">
      <c r="A33" s="21"/>
      <c r="B33" s="22" t="s">
        <v>75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</row>
    <row r="34" spans="1:8">
      <c r="A34" s="46" t="s">
        <v>76</v>
      </c>
      <c r="B34" s="46"/>
      <c r="C34" s="46"/>
      <c r="D34" s="46"/>
      <c r="E34" s="46"/>
      <c r="F34" s="46"/>
      <c r="G34" s="46"/>
      <c r="H34" s="46"/>
    </row>
    <row r="35" spans="1:8">
      <c r="C35" s="4"/>
      <c r="D35" s="4"/>
      <c r="E35" s="4"/>
      <c r="F35" s="4"/>
      <c r="G35" s="4"/>
      <c r="H35" s="4"/>
    </row>
    <row r="36" spans="1:8">
      <c r="H36" s="4"/>
    </row>
    <row r="37" spans="1:8">
      <c r="C37" s="4"/>
      <c r="D37" s="4"/>
      <c r="E37" s="4"/>
      <c r="F37" s="4"/>
      <c r="G37" s="4"/>
      <c r="H37" s="4"/>
    </row>
    <row r="38" spans="1:8">
      <c r="C38" s="6"/>
      <c r="D38" s="6"/>
      <c r="E38" s="6"/>
      <c r="F38" s="6"/>
      <c r="G38" s="6"/>
      <c r="H38" s="6"/>
    </row>
    <row r="39" spans="1:8">
      <c r="C39" s="6"/>
      <c r="D39" s="6"/>
      <c r="E39" s="6"/>
      <c r="F39" s="6"/>
      <c r="G39" s="6"/>
      <c r="H39" s="6"/>
    </row>
    <row r="40" spans="1:8">
      <c r="C40" s="6"/>
      <c r="D40" s="6"/>
      <c r="E40" s="6"/>
      <c r="F40" s="6"/>
      <c r="G40" s="6"/>
      <c r="H40" s="6"/>
    </row>
    <row r="41" spans="1:8">
      <c r="C41" s="6"/>
      <c r="D41" s="6"/>
      <c r="E41" s="6"/>
      <c r="F41" s="6"/>
      <c r="G41" s="6"/>
      <c r="H41" s="6"/>
    </row>
  </sheetData>
  <mergeCells count="13">
    <mergeCell ref="A10:B10"/>
    <mergeCell ref="A18:B18"/>
    <mergeCell ref="A22:B22"/>
    <mergeCell ref="A34:H34"/>
    <mergeCell ref="A1:H1"/>
    <mergeCell ref="A2:H2"/>
    <mergeCell ref="A3:H3"/>
    <mergeCell ref="A4:H4"/>
    <mergeCell ref="A5:H5"/>
    <mergeCell ref="A7:B8"/>
    <mergeCell ref="C7:G7"/>
    <mergeCell ref="H7:H8"/>
    <mergeCell ref="A6:H6"/>
  </mergeCells>
  <printOptions horizontalCentered="1"/>
  <pageMargins left="0.31496062992125984" right="0.35433070866141736" top="0.74803149606299213" bottom="0.74803149606299213" header="0" footer="0"/>
  <pageSetup scale="87" orientation="landscape" r:id="rId1"/>
  <headerFooter>
    <oddFooter>&amp;R&amp;8</oddFooter>
  </headerFooter>
  <rowBreaks count="1" manualBreakCount="1">
    <brk id="3" max="7" man="1"/>
  </rowBreaks>
  <colBreaks count="1" manualBreakCount="1">
    <brk id="4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view="pageBreakPreview" topLeftCell="A19" zoomScaleSheetLayoutView="100" workbookViewId="0">
      <selection activeCell="C7" sqref="C7:G7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7.140625" style="1" customWidth="1"/>
    <col min="4" max="4" width="18" style="1" customWidth="1"/>
    <col min="5" max="5" width="15.5703125" style="1" customWidth="1"/>
    <col min="6" max="6" width="15.7109375" style="1" customWidth="1"/>
    <col min="7" max="7" width="17.28515625" style="1" customWidth="1"/>
    <col min="8" max="8" width="15.5703125" style="1" customWidth="1"/>
    <col min="9" max="16384" width="11.42578125" style="1"/>
  </cols>
  <sheetData>
    <row r="1" spans="1:8" ht="18" customHeight="1">
      <c r="A1" s="36" t="s">
        <v>98</v>
      </c>
      <c r="B1" s="36"/>
      <c r="C1" s="36"/>
      <c r="D1" s="36"/>
      <c r="E1" s="36"/>
      <c r="F1" s="36"/>
      <c r="G1" s="36"/>
      <c r="H1" s="36"/>
    </row>
    <row r="2" spans="1:8" ht="18" customHeight="1">
      <c r="A2" s="36" t="s">
        <v>103</v>
      </c>
      <c r="B2" s="36"/>
      <c r="C2" s="36"/>
      <c r="D2" s="36"/>
      <c r="E2" s="36"/>
      <c r="F2" s="36"/>
      <c r="G2" s="36"/>
      <c r="H2" s="36"/>
    </row>
    <row r="3" spans="1:8" ht="18" customHeight="1">
      <c r="A3" s="36" t="s">
        <v>0</v>
      </c>
      <c r="B3" s="36"/>
      <c r="C3" s="36"/>
      <c r="D3" s="36"/>
      <c r="E3" s="36"/>
      <c r="F3" s="36"/>
      <c r="G3" s="36"/>
      <c r="H3" s="36"/>
    </row>
    <row r="4" spans="1:8" ht="18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8" customHeight="1">
      <c r="A5" s="36" t="s">
        <v>102</v>
      </c>
      <c r="B5" s="36"/>
      <c r="C5" s="36"/>
      <c r="D5" s="36"/>
      <c r="E5" s="36"/>
      <c r="F5" s="36"/>
      <c r="G5" s="36"/>
      <c r="H5" s="36"/>
    </row>
    <row r="6" spans="1:8" s="14" customFormat="1">
      <c r="A6" s="36" t="s">
        <v>99</v>
      </c>
      <c r="B6" s="36"/>
      <c r="C6" s="36"/>
      <c r="D6" s="36"/>
      <c r="E6" s="36"/>
      <c r="F6" s="36"/>
      <c r="G6" s="36"/>
      <c r="H6" s="36"/>
    </row>
    <row r="7" spans="1:8" ht="15.6" customHeight="1" thickBot="1">
      <c r="A7" s="37" t="s">
        <v>100</v>
      </c>
      <c r="B7" s="38"/>
      <c r="C7" s="41" t="s">
        <v>2</v>
      </c>
      <c r="D7" s="41"/>
      <c r="E7" s="41"/>
      <c r="F7" s="41"/>
      <c r="G7" s="41"/>
      <c r="H7" s="42" t="s">
        <v>101</v>
      </c>
    </row>
    <row r="8" spans="1:8" ht="27.6" customHeight="1" thickBot="1">
      <c r="A8" s="39"/>
      <c r="B8" s="40"/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43"/>
    </row>
    <row r="9" spans="1:8" ht="15" customHeight="1">
      <c r="A9" s="44" t="s">
        <v>77</v>
      </c>
      <c r="B9" s="45"/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ht="15" customHeight="1">
      <c r="A10" s="44" t="s">
        <v>95</v>
      </c>
      <c r="B10" s="45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ht="15" customHeight="1">
      <c r="A11" s="16"/>
      <c r="B11" s="17" t="s">
        <v>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ht="15" customHeight="1">
      <c r="A12" s="16"/>
      <c r="B12" s="17" t="s">
        <v>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</row>
    <row r="13" spans="1:8" ht="15" customHeight="1">
      <c r="A13" s="16"/>
      <c r="B13" s="17" t="s">
        <v>10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</row>
    <row r="14" spans="1:8" ht="15" customHeight="1">
      <c r="A14" s="16"/>
      <c r="B14" s="17" t="s">
        <v>11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</row>
    <row r="15" spans="1:8" ht="15" customHeight="1">
      <c r="A15" s="16"/>
      <c r="B15" s="17" t="s">
        <v>12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8" ht="15" customHeight="1">
      <c r="A16" s="16"/>
      <c r="B16" s="17" t="s">
        <v>13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 ht="15" customHeight="1">
      <c r="A17" s="16"/>
      <c r="B17" s="17" t="s">
        <v>14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 ht="22.5" customHeight="1">
      <c r="A18" s="44" t="s">
        <v>87</v>
      </c>
      <c r="B18" s="45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ht="26.25" customHeight="1">
      <c r="A19" s="16"/>
      <c r="B19" s="17" t="s">
        <v>15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</row>
    <row r="20" spans="1:8" ht="15" customHeight="1">
      <c r="A20" s="16"/>
      <c r="B20" s="17" t="s">
        <v>16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15" customHeight="1">
      <c r="A21" s="16"/>
      <c r="B21" s="17" t="s">
        <v>17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</row>
    <row r="22" spans="1:8" ht="15" customHeight="1">
      <c r="A22" s="16"/>
      <c r="B22" s="17" t="s">
        <v>18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</row>
    <row r="23" spans="1:8" ht="15" customHeight="1">
      <c r="A23" s="16"/>
      <c r="B23" s="17" t="s">
        <v>19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>
      <c r="A24" s="16"/>
      <c r="B24" s="17" t="s">
        <v>20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ht="15" customHeight="1">
      <c r="A25" s="16"/>
      <c r="B25" s="17" t="s">
        <v>21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5" customHeight="1">
      <c r="A26" s="16"/>
      <c r="B26" s="17" t="s">
        <v>22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</row>
    <row r="27" spans="1:8" ht="15" customHeight="1">
      <c r="A27" s="16"/>
      <c r="B27" s="17" t="s">
        <v>23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customHeight="1">
      <c r="A28" s="44" t="s">
        <v>88</v>
      </c>
      <c r="B28" s="45"/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ht="15" customHeight="1">
      <c r="A29" s="16"/>
      <c r="B29" s="17" t="s">
        <v>24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" customHeight="1">
      <c r="A30" s="16"/>
      <c r="B30" s="17" t="s">
        <v>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  <row r="31" spans="1:8" ht="15" customHeight="1">
      <c r="A31" s="16"/>
      <c r="B31" s="17" t="s">
        <v>26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</row>
    <row r="32" spans="1:8" ht="15" customHeight="1">
      <c r="A32" s="16"/>
      <c r="B32" s="17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</row>
    <row r="33" spans="1:8" ht="22.5" customHeight="1">
      <c r="A33" s="16"/>
      <c r="B33" s="17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</row>
    <row r="34" spans="1:8" ht="15" customHeight="1">
      <c r="A34" s="16"/>
      <c r="B34" s="17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</row>
    <row r="35" spans="1:8" ht="15" customHeight="1">
      <c r="A35" s="16"/>
      <c r="B35" s="17" t="s">
        <v>30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</row>
    <row r="36" spans="1:8" ht="15" customHeight="1">
      <c r="A36" s="16"/>
      <c r="B36" s="17" t="s">
        <v>31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</row>
    <row r="37" spans="1:8" ht="15" customHeight="1">
      <c r="A37" s="19"/>
      <c r="B37" s="20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</row>
    <row r="38" spans="1:8" ht="15" customHeight="1">
      <c r="A38" s="21"/>
      <c r="B38" s="22" t="s">
        <v>78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</row>
    <row r="39" spans="1:8">
      <c r="A39" s="46" t="s">
        <v>79</v>
      </c>
      <c r="B39" s="46"/>
      <c r="C39" s="46"/>
      <c r="D39" s="46"/>
      <c r="E39" s="46"/>
      <c r="F39" s="46"/>
      <c r="G39" s="46"/>
      <c r="H39" s="46"/>
    </row>
  </sheetData>
  <mergeCells count="14">
    <mergeCell ref="A9:B9"/>
    <mergeCell ref="A10:B10"/>
    <mergeCell ref="A18:B18"/>
    <mergeCell ref="A28:B28"/>
    <mergeCell ref="A39:H39"/>
    <mergeCell ref="A7:B8"/>
    <mergeCell ref="C7:G7"/>
    <mergeCell ref="H7:H8"/>
    <mergeCell ref="A1:H1"/>
    <mergeCell ref="A2:H2"/>
    <mergeCell ref="A3:H3"/>
    <mergeCell ref="A4:H4"/>
    <mergeCell ref="A5:H5"/>
    <mergeCell ref="A6:H6"/>
  </mergeCells>
  <printOptions horizontalCentered="1"/>
  <pageMargins left="0.31496062992125984" right="0.35433070866141736" top="0.74803149606299213" bottom="0.74803149606299213" header="0" footer="0"/>
  <pageSetup scale="81" orientation="landscape" r:id="rId1"/>
  <headerFooter>
    <oddFooter>&amp;R&amp;8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view="pageBreakPreview" zoomScaleSheetLayoutView="100" workbookViewId="0">
      <selection activeCell="D22" sqref="D22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42578125" style="1" customWidth="1"/>
    <col min="4" max="4" width="15.5703125" style="1" customWidth="1"/>
    <col min="5" max="6" width="14.5703125" style="1" bestFit="1" customWidth="1"/>
    <col min="7" max="7" width="14.7109375" style="1" bestFit="1" customWidth="1"/>
    <col min="8" max="8" width="14.85546875" style="1" customWidth="1"/>
    <col min="9" max="16384" width="11.42578125" style="1"/>
  </cols>
  <sheetData>
    <row r="1" spans="1:8" ht="18" customHeight="1">
      <c r="A1" s="36" t="s">
        <v>98</v>
      </c>
      <c r="B1" s="36"/>
      <c r="C1" s="36"/>
      <c r="D1" s="36"/>
      <c r="E1" s="36"/>
      <c r="F1" s="36"/>
      <c r="G1" s="36"/>
      <c r="H1" s="36"/>
    </row>
    <row r="2" spans="1:8" ht="18" customHeight="1">
      <c r="A2" s="36" t="s">
        <v>103</v>
      </c>
      <c r="B2" s="36"/>
      <c r="C2" s="36"/>
      <c r="D2" s="36"/>
      <c r="E2" s="36"/>
      <c r="F2" s="36"/>
      <c r="G2" s="36"/>
      <c r="H2" s="36"/>
    </row>
    <row r="3" spans="1:8" ht="18" customHeight="1">
      <c r="A3" s="36" t="s">
        <v>0</v>
      </c>
      <c r="B3" s="36"/>
      <c r="C3" s="36"/>
      <c r="D3" s="36"/>
      <c r="E3" s="36"/>
      <c r="F3" s="36"/>
      <c r="G3" s="36"/>
      <c r="H3" s="36"/>
    </row>
    <row r="4" spans="1:8" ht="18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8" customHeight="1">
      <c r="A5" s="36" t="s">
        <v>102</v>
      </c>
      <c r="B5" s="36"/>
      <c r="C5" s="36"/>
      <c r="D5" s="36"/>
      <c r="E5" s="36"/>
      <c r="F5" s="36"/>
      <c r="G5" s="36"/>
      <c r="H5" s="36"/>
    </row>
    <row r="6" spans="1:8" s="14" customFormat="1">
      <c r="A6" s="36" t="s">
        <v>99</v>
      </c>
      <c r="B6" s="36"/>
      <c r="C6" s="36"/>
      <c r="D6" s="36"/>
      <c r="E6" s="36"/>
      <c r="F6" s="36"/>
      <c r="G6" s="36"/>
      <c r="H6" s="36"/>
    </row>
    <row r="7" spans="1:8" ht="15.6" customHeight="1" thickBot="1">
      <c r="A7" s="37" t="s">
        <v>100</v>
      </c>
      <c r="B7" s="38"/>
      <c r="C7" s="41" t="s">
        <v>2</v>
      </c>
      <c r="D7" s="41"/>
      <c r="E7" s="41"/>
      <c r="F7" s="41"/>
      <c r="G7" s="41"/>
      <c r="H7" s="42" t="s">
        <v>101</v>
      </c>
    </row>
    <row r="8" spans="1:8" ht="27.6" customHeight="1" thickBot="1">
      <c r="A8" s="39"/>
      <c r="B8" s="40"/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43"/>
    </row>
    <row r="9" spans="1:8" ht="5.25" customHeight="1">
      <c r="A9" s="2"/>
      <c r="B9" s="3"/>
      <c r="C9" s="11"/>
      <c r="D9" s="12"/>
      <c r="E9" s="13"/>
      <c r="F9" s="13"/>
      <c r="G9" s="13"/>
      <c r="H9" s="13"/>
    </row>
    <row r="10" spans="1:8" ht="20.25" customHeight="1">
      <c r="A10" s="44" t="s">
        <v>96</v>
      </c>
      <c r="B10" s="45"/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</row>
    <row r="11" spans="1:8" ht="15" customHeight="1">
      <c r="A11" s="16"/>
      <c r="B11" s="17" t="s">
        <v>35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</row>
    <row r="12" spans="1:8" ht="15" customHeight="1">
      <c r="A12" s="16"/>
      <c r="B12" s="17" t="s">
        <v>36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1:8" ht="15" customHeight="1">
      <c r="A13" s="16"/>
      <c r="B13" s="17" t="s">
        <v>37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8" ht="15" customHeight="1">
      <c r="A14" s="16"/>
      <c r="B14" s="17" t="s">
        <v>38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8" ht="15" customHeight="1">
      <c r="A15" s="16"/>
      <c r="B15" s="17" t="s">
        <v>39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ht="15" customHeight="1">
      <c r="A16" s="16"/>
      <c r="B16" s="17" t="s">
        <v>40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1:8" ht="15" customHeight="1">
      <c r="A17" s="16"/>
      <c r="B17" s="17" t="s">
        <v>41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1:8" ht="15" customHeight="1">
      <c r="A18" s="16"/>
      <c r="B18" s="17" t="s">
        <v>42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1:8" ht="15" customHeight="1">
      <c r="A19" s="19"/>
      <c r="B19" s="20" t="s">
        <v>43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1:8" ht="24.75" customHeight="1">
      <c r="A20" s="44" t="s">
        <v>90</v>
      </c>
      <c r="B20" s="45"/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</row>
    <row r="21" spans="1:8" ht="15" customHeight="1">
      <c r="A21" s="16"/>
      <c r="B21" s="17" t="s">
        <v>44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1:8" ht="15" customHeight="1">
      <c r="A22" s="16"/>
      <c r="B22" s="17" t="s">
        <v>45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1:8" ht="15" customHeight="1">
      <c r="A23" s="16"/>
      <c r="B23" s="17" t="s">
        <v>46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1:8" ht="15" customHeight="1">
      <c r="A24" s="16"/>
      <c r="B24" s="17" t="s">
        <v>47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1:8" ht="15" customHeight="1">
      <c r="A25" s="16"/>
      <c r="B25" s="17" t="s">
        <v>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1:8" ht="15" customHeight="1">
      <c r="A26" s="16"/>
      <c r="B26" s="17" t="s">
        <v>49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1:8" ht="15" customHeight="1">
      <c r="A27" s="16"/>
      <c r="B27" s="17" t="s">
        <v>50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1:8" ht="15" customHeight="1">
      <c r="A28" s="16"/>
      <c r="B28" s="17" t="s">
        <v>51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1:8" ht="15" customHeight="1">
      <c r="A29" s="19"/>
      <c r="B29" s="20" t="s">
        <v>52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1:8" ht="15" customHeight="1">
      <c r="A30" s="44" t="s">
        <v>91</v>
      </c>
      <c r="B30" s="45"/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</row>
    <row r="31" spans="1:8" ht="15" customHeight="1">
      <c r="A31" s="16"/>
      <c r="B31" s="17" t="s">
        <v>53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1:8" ht="15" customHeight="1">
      <c r="A32" s="16"/>
      <c r="B32" s="17" t="s">
        <v>54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1:8" ht="15" customHeight="1">
      <c r="A33" s="16"/>
      <c r="B33" s="17" t="s">
        <v>55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</row>
    <row r="34" spans="1:8" ht="15" customHeight="1">
      <c r="A34" s="16"/>
      <c r="B34" s="17"/>
      <c r="C34" s="27"/>
      <c r="D34" s="27"/>
      <c r="E34" s="27"/>
      <c r="F34" s="27"/>
      <c r="G34" s="27"/>
      <c r="H34" s="27"/>
    </row>
    <row r="35" spans="1:8" ht="15" customHeight="1">
      <c r="A35" s="21"/>
      <c r="B35" s="22" t="s">
        <v>80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</row>
    <row r="36" spans="1:8">
      <c r="A36" s="46" t="s">
        <v>81</v>
      </c>
      <c r="B36" s="46"/>
      <c r="C36" s="46"/>
      <c r="D36" s="46"/>
      <c r="E36" s="46"/>
      <c r="F36" s="46"/>
      <c r="G36" s="46"/>
      <c r="H36" s="46"/>
    </row>
    <row r="37" spans="1:8">
      <c r="A37" s="7"/>
      <c r="B37" s="7"/>
      <c r="C37" s="8"/>
      <c r="D37" s="9"/>
      <c r="E37" s="8"/>
      <c r="F37" s="8"/>
      <c r="G37" s="8"/>
      <c r="H37" s="8"/>
    </row>
    <row r="39" spans="1:8">
      <c r="C39" s="4"/>
      <c r="D39" s="4"/>
      <c r="E39" s="4"/>
      <c r="F39" s="4"/>
      <c r="G39" s="4"/>
      <c r="H39" s="4"/>
    </row>
  </sheetData>
  <mergeCells count="13">
    <mergeCell ref="A10:B10"/>
    <mergeCell ref="A20:B20"/>
    <mergeCell ref="A30:B30"/>
    <mergeCell ref="A36:H36"/>
    <mergeCell ref="A1:H1"/>
    <mergeCell ref="A2:H2"/>
    <mergeCell ref="A3:H3"/>
    <mergeCell ref="A4:H4"/>
    <mergeCell ref="A5:H5"/>
    <mergeCell ref="A7:B8"/>
    <mergeCell ref="C7:G7"/>
    <mergeCell ref="H7:H8"/>
    <mergeCell ref="A6:H6"/>
  </mergeCells>
  <printOptions horizontalCentered="1"/>
  <pageMargins left="0.31496062992125984" right="0.35433070866141736" top="0.74803149606299213" bottom="0.74803149606299213" header="0" footer="0"/>
  <pageSetup scale="86" orientation="landscape" r:id="rId1"/>
  <headerFooter>
    <oddFooter>&amp;R&amp;8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zoomScaleSheetLayoutView="100" workbookViewId="0">
      <selection activeCell="A4" sqref="A4:H4"/>
    </sheetView>
  </sheetViews>
  <sheetFormatPr baseColWidth="10" defaultColWidth="11.42578125" defaultRowHeight="11.25"/>
  <cols>
    <col min="1" max="1" width="4.5703125" style="1" customWidth="1"/>
    <col min="2" max="2" width="57.28515625" style="1" customWidth="1"/>
    <col min="3" max="3" width="15.42578125" style="1" customWidth="1"/>
    <col min="4" max="4" width="14.5703125" style="1" bestFit="1" customWidth="1"/>
    <col min="5" max="5" width="16.5703125" style="1" customWidth="1"/>
    <col min="6" max="6" width="16.140625" style="1" customWidth="1"/>
    <col min="7" max="7" width="15.5703125" style="1" customWidth="1"/>
    <col min="8" max="8" width="16" style="1" customWidth="1"/>
    <col min="9" max="16384" width="11.42578125" style="1"/>
  </cols>
  <sheetData>
    <row r="1" spans="1:8" ht="18" customHeight="1">
      <c r="A1" s="36" t="s">
        <v>98</v>
      </c>
      <c r="B1" s="36"/>
      <c r="C1" s="36"/>
      <c r="D1" s="36"/>
      <c r="E1" s="36"/>
      <c r="F1" s="36"/>
      <c r="G1" s="36"/>
      <c r="H1" s="36"/>
    </row>
    <row r="2" spans="1:8" ht="18" customHeight="1">
      <c r="A2" s="36" t="s">
        <v>103</v>
      </c>
      <c r="B2" s="36"/>
      <c r="C2" s="36"/>
      <c r="D2" s="36"/>
      <c r="E2" s="36"/>
      <c r="F2" s="36"/>
      <c r="G2" s="36"/>
      <c r="H2" s="36"/>
    </row>
    <row r="3" spans="1:8" ht="18" customHeight="1">
      <c r="A3" s="36" t="s">
        <v>0</v>
      </c>
      <c r="B3" s="36"/>
      <c r="C3" s="36"/>
      <c r="D3" s="36"/>
      <c r="E3" s="36"/>
      <c r="F3" s="36"/>
      <c r="G3" s="36"/>
      <c r="H3" s="36"/>
    </row>
    <row r="4" spans="1:8" ht="18" customHeight="1">
      <c r="A4" s="36" t="s">
        <v>1</v>
      </c>
      <c r="B4" s="36"/>
      <c r="C4" s="36"/>
      <c r="D4" s="36"/>
      <c r="E4" s="36"/>
      <c r="F4" s="36"/>
      <c r="G4" s="36"/>
      <c r="H4" s="36"/>
    </row>
    <row r="5" spans="1:8" ht="18" customHeight="1">
      <c r="A5" s="36" t="s">
        <v>102</v>
      </c>
      <c r="B5" s="36"/>
      <c r="C5" s="36"/>
      <c r="D5" s="36"/>
      <c r="E5" s="36"/>
      <c r="F5" s="36"/>
      <c r="G5" s="36"/>
      <c r="H5" s="36"/>
    </row>
    <row r="6" spans="1:8" s="14" customFormat="1">
      <c r="A6" s="36" t="s">
        <v>99</v>
      </c>
      <c r="B6" s="36"/>
      <c r="C6" s="36"/>
      <c r="D6" s="36"/>
      <c r="E6" s="36"/>
      <c r="F6" s="36"/>
      <c r="G6" s="36"/>
      <c r="H6" s="36"/>
    </row>
    <row r="7" spans="1:8" ht="15.6" customHeight="1" thickBot="1">
      <c r="A7" s="37" t="s">
        <v>100</v>
      </c>
      <c r="B7" s="38"/>
      <c r="C7" s="41" t="s">
        <v>2</v>
      </c>
      <c r="D7" s="41"/>
      <c r="E7" s="41"/>
      <c r="F7" s="41"/>
      <c r="G7" s="41"/>
      <c r="H7" s="42" t="s">
        <v>101</v>
      </c>
    </row>
    <row r="8" spans="1:8" ht="27.6" customHeight="1" thickBot="1">
      <c r="A8" s="39"/>
      <c r="B8" s="40"/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43"/>
    </row>
    <row r="9" spans="1:8" ht="11.25" customHeight="1">
      <c r="A9" s="16"/>
      <c r="B9" s="17"/>
      <c r="C9" s="15"/>
      <c r="D9" s="15"/>
      <c r="E9" s="15"/>
      <c r="F9" s="15"/>
      <c r="G9" s="15"/>
      <c r="H9" s="15"/>
    </row>
    <row r="10" spans="1:8" ht="22.5" customHeight="1">
      <c r="A10" s="44" t="s">
        <v>92</v>
      </c>
      <c r="B10" s="45"/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ht="15" customHeight="1">
      <c r="A11" s="16"/>
      <c r="B11" s="17" t="s">
        <v>58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</row>
    <row r="12" spans="1:8" ht="15" customHeight="1">
      <c r="A12" s="16"/>
      <c r="B12" s="17" t="s">
        <v>59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</row>
    <row r="13" spans="1:8" ht="15" customHeight="1">
      <c r="A13" s="16"/>
      <c r="B13" s="17" t="s">
        <v>60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</row>
    <row r="14" spans="1:8" ht="15" customHeight="1">
      <c r="A14" s="16"/>
      <c r="B14" s="17" t="s">
        <v>61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</row>
    <row r="15" spans="1:8" ht="20.25" customHeight="1">
      <c r="A15" s="16"/>
      <c r="B15" s="17" t="s">
        <v>62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</row>
    <row r="16" spans="1:8" ht="15" customHeight="1">
      <c r="A16" s="16"/>
      <c r="B16" s="17" t="s">
        <v>63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8" ht="15" customHeight="1">
      <c r="A17" s="19"/>
      <c r="B17" s="20" t="s">
        <v>64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</row>
    <row r="18" spans="1:8" ht="15" customHeight="1">
      <c r="A18" s="44" t="s">
        <v>97</v>
      </c>
      <c r="B18" s="45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ht="15" customHeight="1">
      <c r="A19" s="16"/>
      <c r="B19" s="17" t="s">
        <v>65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</row>
    <row r="20" spans="1:8" ht="15" customHeight="1">
      <c r="A20" s="16"/>
      <c r="B20" s="17" t="s">
        <v>66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</row>
    <row r="21" spans="1:8" ht="15" customHeight="1">
      <c r="A21" s="19"/>
      <c r="B21" s="20" t="s">
        <v>67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</row>
    <row r="22" spans="1:8" ht="15" customHeight="1">
      <c r="A22" s="44" t="s">
        <v>94</v>
      </c>
      <c r="B22" s="45"/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ht="15" customHeight="1">
      <c r="A23" s="16"/>
      <c r="B23" s="17" t="s">
        <v>68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</row>
    <row r="24" spans="1:8" ht="15" customHeight="1">
      <c r="A24" s="16"/>
      <c r="B24" s="17" t="s">
        <v>69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</row>
    <row r="25" spans="1:8" ht="15" customHeight="1">
      <c r="A25" s="16"/>
      <c r="B25" s="17" t="s">
        <v>70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</row>
    <row r="26" spans="1:8" ht="15" customHeight="1">
      <c r="A26" s="16"/>
      <c r="B26" s="17" t="s">
        <v>71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</row>
    <row r="27" spans="1:8" ht="15" customHeight="1">
      <c r="A27" s="16"/>
      <c r="B27" s="17" t="s">
        <v>72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</row>
    <row r="28" spans="1:8" ht="15" customHeight="1">
      <c r="A28" s="16"/>
      <c r="B28" s="17" t="s">
        <v>73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</row>
    <row r="29" spans="1:8" ht="15" customHeight="1">
      <c r="A29" s="16"/>
      <c r="B29" s="17" t="s">
        <v>74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</row>
    <row r="30" spans="1:8" ht="15" customHeight="1">
      <c r="A30" s="16"/>
      <c r="B30" s="17"/>
      <c r="C30" s="15"/>
      <c r="D30" s="15"/>
      <c r="E30" s="15"/>
      <c r="F30" s="15"/>
      <c r="G30" s="15"/>
      <c r="H30" s="15"/>
    </row>
    <row r="31" spans="1:8" ht="15" customHeight="1">
      <c r="A31" s="16"/>
      <c r="B31" s="17"/>
      <c r="C31" s="15"/>
      <c r="D31" s="15"/>
      <c r="E31" s="15"/>
      <c r="F31" s="15"/>
      <c r="G31" s="15"/>
      <c r="H31" s="15"/>
    </row>
    <row r="32" spans="1:8" ht="15" customHeight="1">
      <c r="A32" s="30"/>
      <c r="B32" s="31" t="s">
        <v>82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</row>
    <row r="33" spans="1:8" s="24" customFormat="1" ht="15" customHeight="1">
      <c r="A33" s="21"/>
      <c r="B33" s="22" t="s">
        <v>83</v>
      </c>
      <c r="C33" s="23">
        <f>+'EAPED NE COG'!C38+'EAPED NE COG (2)'!C35+'EAPED NE COG (3)'!C33+'EAPED E COG'!C38+'EAPED E COG (2)'!C35</f>
        <v>104583170.69999999</v>
      </c>
      <c r="D33" s="35">
        <f>+'EAPED NE COG'!D38+'EAPED NE COG (2)'!D35+'EAPED NE COG (3)'!D33+'EAPED E COG'!D38+'EAPED E COG (2)'!D35</f>
        <v>-3339225.6499999994</v>
      </c>
      <c r="E33" s="23">
        <f>+'EAPED NE COG'!E38+'EAPED NE COG (2)'!E35+'EAPED NE COG (3)'!E33+'EAPED E COG'!E38+'EAPED E COG (2)'!E35</f>
        <v>101243945.05000001</v>
      </c>
      <c r="F33" s="23">
        <f>+'EAPED NE COG'!F38+'EAPED NE COG (2)'!F35+'EAPED NE COG (3)'!F33+'EAPED E COG'!F38+'EAPED E COG (2)'!F35</f>
        <v>64780250.890000001</v>
      </c>
      <c r="G33" s="23">
        <f>+'EAPED NE COG'!G38+'EAPED NE COG (2)'!G35+'EAPED NE COG (3)'!G33+'EAPED E COG'!G38+'EAPED E COG (2)'!G35</f>
        <v>63222911.689999998</v>
      </c>
      <c r="H33" s="23">
        <f>+'EAPED NE COG'!H38+'EAPED NE COG (2)'!H35+'EAPED NE COG (3)'!H33+'EAPED E COG'!H38+'EAPED E COG (2)'!H35</f>
        <v>36463694.160000004</v>
      </c>
    </row>
    <row r="34" spans="1:8">
      <c r="A34" s="46" t="s">
        <v>84</v>
      </c>
      <c r="B34" s="46"/>
      <c r="C34" s="46"/>
      <c r="D34" s="46"/>
      <c r="E34" s="46"/>
      <c r="F34" s="46"/>
      <c r="G34" s="46"/>
      <c r="H34" s="46"/>
    </row>
    <row r="35" spans="1:8">
      <c r="A35" s="7"/>
      <c r="B35" s="7"/>
      <c r="C35" s="8"/>
      <c r="D35" s="7"/>
      <c r="E35" s="8"/>
      <c r="F35" s="8"/>
      <c r="G35" s="8"/>
      <c r="H35" s="8"/>
    </row>
  </sheetData>
  <mergeCells count="13">
    <mergeCell ref="A10:B10"/>
    <mergeCell ref="A18:B18"/>
    <mergeCell ref="A22:B22"/>
    <mergeCell ref="A34:H34"/>
    <mergeCell ref="A1:H1"/>
    <mergeCell ref="A2:H2"/>
    <mergeCell ref="A3:H3"/>
    <mergeCell ref="A4:H4"/>
    <mergeCell ref="A5:H5"/>
    <mergeCell ref="A7:B8"/>
    <mergeCell ref="C7:G7"/>
    <mergeCell ref="H7:H8"/>
    <mergeCell ref="A6:H6"/>
  </mergeCells>
  <printOptions horizontalCentered="1"/>
  <pageMargins left="0.31496062992125984" right="0.35433070866141736" top="0.74803149606299213" bottom="0.74803149606299213" header="0" footer="0"/>
  <pageSetup scale="84" orientation="landscape" r:id="rId1"/>
  <headerFooter>
    <oddFooter>&amp;R&amp;8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EAPED NE COG</vt:lpstr>
      <vt:lpstr>EAPED NE COG (2)</vt:lpstr>
      <vt:lpstr>EAPED NE COG (3)</vt:lpstr>
      <vt:lpstr>EAPED E COG</vt:lpstr>
      <vt:lpstr>EAPED E COG (2)</vt:lpstr>
      <vt:lpstr>EAPED E COG (3)</vt:lpstr>
      <vt:lpstr>'EAPED E COG'!Área_de_impresión</vt:lpstr>
      <vt:lpstr>'EAPED E COG (2)'!Área_de_impresión</vt:lpstr>
      <vt:lpstr>'EAPED E COG (3)'!Área_de_impresión</vt:lpstr>
      <vt:lpstr>'EAPED NE COG'!Área_de_impresión</vt:lpstr>
      <vt:lpstr>'EAPED NE COG (2)'!Área_de_impresión</vt:lpstr>
      <vt:lpstr>'EAPED NE COG (3)'!Área_de_impresión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Escobedo</dc:creator>
  <cp:lastModifiedBy>HP</cp:lastModifiedBy>
  <cp:lastPrinted>2025-07-24T01:05:51Z</cp:lastPrinted>
  <dcterms:created xsi:type="dcterms:W3CDTF">2020-10-21T02:11:45Z</dcterms:created>
  <dcterms:modified xsi:type="dcterms:W3CDTF">2025-07-24T01:06:08Z</dcterms:modified>
</cp:coreProperties>
</file>